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드라이브\월보자료,세입목표액달성\지방세세입목표액달성현황(과장님책상)\2023년 목표액\"/>
    </mc:Choice>
  </mc:AlternateContent>
  <bookViews>
    <workbookView xWindow="-15" yWindow="-15" windowWidth="7680" windowHeight="8985" tabRatio="778"/>
  </bookViews>
  <sheets>
    <sheet name="보고용2023" sheetId="64" r:id="rId1"/>
  </sheets>
  <externalReferences>
    <externalReference r:id="rId2"/>
  </externalReferences>
  <definedNames>
    <definedName name="_A615536">'[1]2005국세'!$A$65536</definedName>
    <definedName name="_xlnm.Print_Area" localSheetId="0">보고용2023!$A$1:$J$25</definedName>
  </definedNames>
  <calcPr calcId="162913"/>
</workbook>
</file>

<file path=xl/calcChain.xml><?xml version="1.0" encoding="utf-8"?>
<calcChain xmlns="http://schemas.openxmlformats.org/spreadsheetml/2006/main">
  <c r="H18" i="64" l="1"/>
  <c r="H22" i="64" l="1"/>
  <c r="H23" i="64"/>
  <c r="H24" i="64"/>
  <c r="H21" i="64"/>
  <c r="H17" i="64"/>
  <c r="H16" i="64"/>
  <c r="H11" i="64"/>
  <c r="H12" i="64"/>
  <c r="H13" i="64"/>
  <c r="H14" i="64"/>
  <c r="H10" i="64"/>
  <c r="H25" i="64"/>
  <c r="J25" i="64"/>
  <c r="J18" i="64"/>
  <c r="J22" i="64"/>
  <c r="J23" i="64"/>
  <c r="J24" i="64"/>
  <c r="J21" i="64"/>
  <c r="J17" i="64"/>
  <c r="I17" i="64"/>
  <c r="J16" i="64"/>
  <c r="I16" i="64"/>
  <c r="J12" i="64"/>
  <c r="J13" i="64"/>
  <c r="J14" i="64"/>
  <c r="I11" i="64"/>
  <c r="I12" i="64"/>
  <c r="I13" i="64"/>
  <c r="I14" i="64"/>
  <c r="J10" i="64"/>
  <c r="I10" i="64"/>
  <c r="E15" i="64" l="1"/>
  <c r="F15" i="64"/>
  <c r="G15" i="64"/>
  <c r="J15" i="64" l="1"/>
  <c r="I24" i="64"/>
  <c r="F20" i="64"/>
  <c r="E20" i="64"/>
  <c r="D20" i="64"/>
  <c r="D19" i="64" s="1"/>
  <c r="J20" i="64" l="1"/>
  <c r="I25" i="64"/>
  <c r="I23" i="64"/>
  <c r="I22" i="64"/>
  <c r="I21" i="64"/>
  <c r="G19" i="64"/>
  <c r="E19" i="64"/>
  <c r="I18" i="64"/>
  <c r="D15" i="64"/>
  <c r="G9" i="64"/>
  <c r="F9" i="64"/>
  <c r="E9" i="64"/>
  <c r="D9" i="64"/>
  <c r="J9" i="64" l="1"/>
  <c r="H20" i="64"/>
  <c r="H19" i="64" s="1"/>
  <c r="G8" i="64"/>
  <c r="G7" i="64" s="1"/>
  <c r="E8" i="64"/>
  <c r="E7" i="64" s="1"/>
  <c r="H15" i="64"/>
  <c r="I20" i="64"/>
  <c r="I9" i="64"/>
  <c r="D8" i="64"/>
  <c r="D7" i="64" s="1"/>
  <c r="F19" i="64"/>
  <c r="J19" i="64" s="1"/>
  <c r="H9" i="64"/>
  <c r="I15" i="64"/>
  <c r="F8" i="64"/>
  <c r="J8" i="64" l="1"/>
  <c r="H8" i="64"/>
  <c r="H7" i="64" s="1"/>
  <c r="I19" i="64"/>
  <c r="I8" i="64"/>
  <c r="F7" i="64"/>
  <c r="J7" i="64" s="1"/>
  <c r="I7" i="64" l="1"/>
</calcChain>
</file>

<file path=xl/comments1.xml><?xml version="1.0" encoding="utf-8"?>
<comments xmlns="http://schemas.openxmlformats.org/spreadsheetml/2006/main">
  <authors>
    <author>사용자</author>
    <author>user</author>
  </authors>
  <commentList>
    <comment ref="F10" authorId="0" shapeId="0">
      <text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취득세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등록세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</text>
    </comment>
    <comment ref="F16" authorId="0" shapeId="0">
      <text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지역자원시설세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도시계획세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공동시설세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주민세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돋움"/>
            <family val="3"/>
            <charset val="129"/>
          </rPr>
          <t>지방소득세</t>
        </r>
      </text>
    </comment>
  </commentList>
</comments>
</file>

<file path=xl/sharedStrings.xml><?xml version="1.0" encoding="utf-8"?>
<sst xmlns="http://schemas.openxmlformats.org/spreadsheetml/2006/main" count="37" uniqueCount="34">
  <si>
    <t>관</t>
    <phoneticPr fontId="3" type="noConversion"/>
  </si>
  <si>
    <t>항</t>
    <phoneticPr fontId="3" type="noConversion"/>
  </si>
  <si>
    <t>목</t>
    <phoneticPr fontId="3" type="noConversion"/>
  </si>
  <si>
    <t>자동차세</t>
    <phoneticPr fontId="3" type="noConversion"/>
  </si>
  <si>
    <t>취득세</t>
    <phoneticPr fontId="3" type="noConversion"/>
  </si>
  <si>
    <t>세    목</t>
    <phoneticPr fontId="3" type="noConversion"/>
  </si>
  <si>
    <t>보통세</t>
    <phoneticPr fontId="3" type="noConversion"/>
  </si>
  <si>
    <t>목적세</t>
    <phoneticPr fontId="3" type="noConversion"/>
  </si>
  <si>
    <t>지방교육세</t>
    <phoneticPr fontId="3" type="noConversion"/>
  </si>
  <si>
    <t>지난년도</t>
    <phoneticPr fontId="3" type="noConversion"/>
  </si>
  <si>
    <t>지방세 세입목표액 달성현황</t>
    <phoneticPr fontId="3" type="noConversion"/>
  </si>
  <si>
    <t>시세</t>
    <phoneticPr fontId="3" type="noConversion"/>
  </si>
  <si>
    <t>구세</t>
    <phoneticPr fontId="3" type="noConversion"/>
  </si>
  <si>
    <t>합  계</t>
    <phoneticPr fontId="3" type="noConversion"/>
  </si>
  <si>
    <t>소  계</t>
    <phoneticPr fontId="3" type="noConversion"/>
  </si>
  <si>
    <t>재산세</t>
  </si>
  <si>
    <r>
      <t xml:space="preserve">등록면허세
</t>
    </r>
    <r>
      <rPr>
        <sz val="11"/>
        <rFont val="맑은 고딕"/>
        <family val="3"/>
        <charset val="129"/>
      </rPr>
      <t>(등록분, 면허분)</t>
    </r>
    <phoneticPr fontId="3" type="noConversion"/>
  </si>
  <si>
    <t>`</t>
    <phoneticPr fontId="3" type="noConversion"/>
  </si>
  <si>
    <t>목표액
  (A)</t>
    <phoneticPr fontId="3" type="noConversion"/>
  </si>
  <si>
    <t>부과액
  (B)</t>
    <phoneticPr fontId="3" type="noConversion"/>
  </si>
  <si>
    <t>징수액
  (C)</t>
    <phoneticPr fontId="3" type="noConversion"/>
  </si>
  <si>
    <t>미수액
(B-C-D)</t>
    <phoneticPr fontId="3" type="noConversion"/>
  </si>
  <si>
    <t>징수율(%)</t>
    <phoneticPr fontId="3" type="noConversion"/>
  </si>
  <si>
    <t>목표대비
  (A:C)</t>
    <phoneticPr fontId="3" type="noConversion"/>
  </si>
  <si>
    <t>부과대비
(B:C)</t>
    <phoneticPr fontId="3" type="noConversion"/>
  </si>
  <si>
    <t>지방소비세</t>
    <phoneticPr fontId="3" type="noConversion"/>
  </si>
  <si>
    <r>
      <t xml:space="preserve">주민세
</t>
    </r>
    <r>
      <rPr>
        <sz val="12"/>
        <rFont val="맑은 고딕"/>
        <family val="3"/>
        <charset val="129"/>
      </rPr>
      <t>(개인분)</t>
    </r>
    <phoneticPr fontId="3" type="noConversion"/>
  </si>
  <si>
    <r>
      <t xml:space="preserve">지방소득세
</t>
    </r>
    <r>
      <rPr>
        <sz val="11"/>
        <rFont val="맑은 고딕"/>
        <family val="3"/>
        <charset val="129"/>
      </rPr>
      <t>(종합,양도,법인,특징)</t>
    </r>
    <phoneticPr fontId="3" type="noConversion"/>
  </si>
  <si>
    <r>
      <t xml:space="preserve">지역자원시설세
</t>
    </r>
    <r>
      <rPr>
        <sz val="11"/>
        <rFont val="맑은 고딕"/>
        <family val="3"/>
        <charset val="129"/>
      </rPr>
      <t>(소방분, 특정시설)</t>
    </r>
    <phoneticPr fontId="3" type="noConversion"/>
  </si>
  <si>
    <r>
      <t xml:space="preserve">주민세
</t>
    </r>
    <r>
      <rPr>
        <sz val="11"/>
        <rFont val="맑은 고딕"/>
        <family val="3"/>
        <charset val="129"/>
      </rPr>
      <t>(사업소분,종업원분,재산분)</t>
    </r>
    <phoneticPr fontId="3" type="noConversion"/>
  </si>
  <si>
    <t>정리보류액
  (D)</t>
    <phoneticPr fontId="3" type="noConversion"/>
  </si>
  <si>
    <t>2023 회계연도</t>
    <phoneticPr fontId="3" type="noConversion"/>
  </si>
  <si>
    <t>레저세</t>
    <phoneticPr fontId="3" type="noConversion"/>
  </si>
  <si>
    <r>
      <t>(</t>
    </r>
    <r>
      <rPr>
        <sz val="16"/>
        <rFont val="굴림체"/>
        <family val="3"/>
        <charset val="129"/>
      </rPr>
      <t>2023.03.31.</t>
    </r>
    <r>
      <rPr>
        <b/>
        <sz val="16"/>
        <rFont val="굴림체"/>
        <family val="3"/>
        <charset val="129"/>
      </rPr>
      <t xml:space="preserve"> 현재, 단위 : 백만원)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</si>
</sst>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 ;[Red]\-#,##0\ "/>
    <numFmt numFmtId="177" formatCode="_ * #,##0_ ;_ * \-#,##0_ ;_ * &quot;-&quot;_ ;_ @_ "/>
    <numFmt numFmtId="178" formatCode="_ * #,##0.00_ ;_ * \-#,##0.00_ ;_ * &quot;-&quot;??_ ;_ @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&quot;₩&quot;#,##0.00;&quot;₩&quot;\-#,##0.00"/>
    <numFmt numFmtId="183" formatCode="0.00_);[Red]\(0.00\)"/>
    <numFmt numFmtId="184" formatCode="#,##0.00_);[Red]\(#,##0.00\)"/>
    <numFmt numFmtId="185" formatCode="0.0_ "/>
    <numFmt numFmtId="186" formatCode="#,##0.00_ ;[Red]\-#,##0.00\ 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8"/>
      <name val="Arial"/>
      <family val="2"/>
    </font>
    <font>
      <b/>
      <sz val="11"/>
      <name val="Helv"/>
      <family val="2"/>
    </font>
    <font>
      <b/>
      <sz val="16"/>
      <name val="맑은 고딕"/>
      <family val="3"/>
      <charset val="129"/>
    </font>
    <font>
      <b/>
      <sz val="16"/>
      <name val="굴림체"/>
      <family val="3"/>
      <charset val="129"/>
    </font>
    <font>
      <sz val="16"/>
      <name val="맑은 고딕"/>
      <family val="3"/>
      <charset val="129"/>
    </font>
    <font>
      <b/>
      <sz val="4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6"/>
      <name val="굴림체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 style="thick">
        <color indexed="12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medium">
        <color indexed="64"/>
      </top>
      <bottom/>
      <diagonal/>
    </border>
    <border>
      <left style="thick">
        <color indexed="12"/>
      </left>
      <right style="thick">
        <color indexed="12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12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12"/>
      </left>
      <right style="thick">
        <color indexed="1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34" fillId="0" borderId="0"/>
    <xf numFmtId="0" fontId="5" fillId="0" borderId="3" applyNumberFormat="0" applyFont="0" applyFill="0" applyAlignment="0" applyProtection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" fillId="21" borderId="5" applyNumberFormat="0" applyFont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" fillId="21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</cellStyleXfs>
  <cellXfs count="122">
    <xf numFmtId="0" fontId="0" fillId="0" borderId="0" xfId="0">
      <alignment vertical="center"/>
    </xf>
    <xf numFmtId="0" fontId="7" fillId="0" borderId="0" xfId="80" applyFont="1" applyAlignment="1">
      <alignment horizontal="center" vertical="center"/>
    </xf>
    <xf numFmtId="183" fontId="8" fillId="0" borderId="0" xfId="80" applyNumberFormat="1" applyFont="1" applyAlignment="1">
      <alignment horizontal="center" vertical="center"/>
    </xf>
    <xf numFmtId="183" fontId="7" fillId="0" borderId="0" xfId="80" applyNumberFormat="1" applyFont="1" applyAlignment="1">
      <alignment horizontal="center" vertical="center"/>
    </xf>
    <xf numFmtId="0" fontId="7" fillId="0" borderId="0" xfId="80" applyFont="1" applyAlignment="1">
      <alignment horizontal="right" vertical="center"/>
    </xf>
    <xf numFmtId="0" fontId="7" fillId="0" borderId="0" xfId="80" applyFont="1" applyBorder="1" applyAlignment="1">
      <alignment horizontal="right" vertical="center"/>
    </xf>
    <xf numFmtId="0" fontId="8" fillId="0" borderId="0" xfId="80" applyFont="1" applyAlignment="1">
      <alignment horizontal="right" vertical="center"/>
    </xf>
    <xf numFmtId="0" fontId="37" fillId="0" borderId="13" xfId="80" applyFont="1" applyBorder="1" applyAlignment="1">
      <alignment horizontal="distributed" vertical="center" indent="1"/>
    </xf>
    <xf numFmtId="181" fontId="44" fillId="0" borderId="26" xfId="80" applyNumberFormat="1" applyFont="1" applyBorder="1" applyAlignment="1">
      <alignment horizontal="right" vertical="center"/>
    </xf>
    <xf numFmtId="181" fontId="44" fillId="0" borderId="2" xfId="64" applyNumberFormat="1" applyFont="1" applyBorder="1" applyAlignment="1">
      <alignment horizontal="right" vertical="center"/>
    </xf>
    <xf numFmtId="181" fontId="44" fillId="0" borderId="26" xfId="64" applyNumberFormat="1" applyFont="1" applyBorder="1" applyAlignment="1">
      <alignment horizontal="right" vertical="center"/>
    </xf>
    <xf numFmtId="183" fontId="44" fillId="0" borderId="28" xfId="80" applyNumberFormat="1" applyFont="1" applyBorder="1" applyAlignment="1">
      <alignment horizontal="right" vertical="center"/>
    </xf>
    <xf numFmtId="183" fontId="44" fillId="0" borderId="29" xfId="80" applyNumberFormat="1" applyFont="1" applyBorder="1" applyAlignment="1">
      <alignment horizontal="right" vertical="center"/>
    </xf>
    <xf numFmtId="181" fontId="8" fillId="0" borderId="0" xfId="80" applyNumberFormat="1" applyFont="1" applyAlignment="1">
      <alignment horizontal="center" vertical="center"/>
    </xf>
    <xf numFmtId="176" fontId="8" fillId="0" borderId="0" xfId="80" applyNumberFormat="1" applyFont="1" applyAlignment="1">
      <alignment horizontal="center" vertical="center"/>
    </xf>
    <xf numFmtId="184" fontId="8" fillId="0" borderId="0" xfId="80" applyNumberFormat="1" applyFont="1" applyAlignment="1">
      <alignment horizontal="center" vertical="center"/>
    </xf>
    <xf numFmtId="0" fontId="8" fillId="0" borderId="0" xfId="80" applyFont="1" applyAlignment="1">
      <alignment horizontal="center" vertical="center" wrapText="1"/>
    </xf>
    <xf numFmtId="185" fontId="8" fillId="0" borderId="0" xfId="80" applyNumberFormat="1" applyFont="1" applyAlignment="1">
      <alignment horizontal="center" vertical="center"/>
    </xf>
    <xf numFmtId="0" fontId="37" fillId="0" borderId="13" xfId="80" applyFont="1" applyBorder="1" applyAlignment="1">
      <alignment horizontal="distributed" vertical="center" wrapText="1" indent="1"/>
    </xf>
    <xf numFmtId="183" fontId="44" fillId="0" borderId="42" xfId="80" applyNumberFormat="1" applyFont="1" applyBorder="1" applyAlignment="1">
      <alignment horizontal="right" vertical="center"/>
    </xf>
    <xf numFmtId="0" fontId="8" fillId="0" borderId="0" xfId="80" applyFont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37" fillId="0" borderId="67" xfId="80" applyFont="1" applyBorder="1" applyAlignment="1">
      <alignment horizontal="center" vertical="center"/>
    </xf>
    <xf numFmtId="0" fontId="37" fillId="0" borderId="68" xfId="80" applyFont="1" applyBorder="1" applyAlignment="1">
      <alignment horizontal="distributed" vertical="center" indent="1"/>
    </xf>
    <xf numFmtId="181" fontId="44" fillId="0" borderId="69" xfId="80" applyNumberFormat="1" applyFont="1" applyBorder="1" applyAlignment="1">
      <alignment horizontal="right" vertical="center"/>
    </xf>
    <xf numFmtId="181" fontId="44" fillId="0" borderId="70" xfId="64" applyNumberFormat="1" applyFont="1" applyBorder="1" applyAlignment="1">
      <alignment horizontal="right" vertical="center"/>
    </xf>
    <xf numFmtId="181" fontId="44" fillId="0" borderId="69" xfId="64" applyNumberFormat="1" applyFont="1" applyBorder="1" applyAlignment="1">
      <alignment horizontal="right" vertical="center"/>
    </xf>
    <xf numFmtId="181" fontId="43" fillId="25" borderId="22" xfId="80" applyNumberFormat="1" applyFont="1" applyFill="1" applyBorder="1" applyAlignment="1">
      <alignment horizontal="right" vertical="center"/>
    </xf>
    <xf numFmtId="181" fontId="43" fillId="25" borderId="0" xfId="64" applyNumberFormat="1" applyFont="1" applyFill="1" applyBorder="1" applyAlignment="1">
      <alignment horizontal="right" vertical="center"/>
    </xf>
    <xf numFmtId="181" fontId="43" fillId="25" borderId="22" xfId="64" applyNumberFormat="1" applyFont="1" applyFill="1" applyBorder="1" applyAlignment="1">
      <alignment horizontal="right" vertical="center"/>
    </xf>
    <xf numFmtId="176" fontId="43" fillId="25" borderId="24" xfId="64" applyNumberFormat="1" applyFont="1" applyFill="1" applyBorder="1" applyAlignment="1">
      <alignment horizontal="right" vertical="center"/>
    </xf>
    <xf numFmtId="183" fontId="43" fillId="25" borderId="24" xfId="80" applyNumberFormat="1" applyFont="1" applyFill="1" applyBorder="1" applyAlignment="1">
      <alignment horizontal="right" vertical="center"/>
    </xf>
    <xf numFmtId="183" fontId="43" fillId="25" borderId="25" xfId="80" applyNumberFormat="1" applyFont="1" applyFill="1" applyBorder="1" applyAlignment="1">
      <alignment horizontal="right" vertical="center"/>
    </xf>
    <xf numFmtId="181" fontId="43" fillId="25" borderId="33" xfId="80" applyNumberFormat="1" applyFont="1" applyFill="1" applyBorder="1" applyAlignment="1">
      <alignment horizontal="right" vertical="center"/>
    </xf>
    <xf numFmtId="181" fontId="43" fillId="25" borderId="34" xfId="64" applyNumberFormat="1" applyFont="1" applyFill="1" applyBorder="1" applyAlignment="1">
      <alignment horizontal="right" vertical="center"/>
    </xf>
    <xf numFmtId="181" fontId="43" fillId="25" borderId="33" xfId="64" applyNumberFormat="1" applyFont="1" applyFill="1" applyBorder="1" applyAlignment="1">
      <alignment horizontal="right" vertical="center"/>
    </xf>
    <xf numFmtId="176" fontId="43" fillId="25" borderId="36" xfId="64" applyNumberFormat="1" applyFont="1" applyFill="1" applyBorder="1" applyAlignment="1">
      <alignment horizontal="right" vertical="center"/>
    </xf>
    <xf numFmtId="183" fontId="43" fillId="25" borderId="36" xfId="80" applyNumberFormat="1" applyFont="1" applyFill="1" applyBorder="1" applyAlignment="1">
      <alignment horizontal="right" vertical="center"/>
    </xf>
    <xf numFmtId="183" fontId="43" fillId="25" borderId="37" xfId="64" applyNumberFormat="1" applyFont="1" applyFill="1" applyBorder="1" applyAlignment="1">
      <alignment horizontal="right" vertical="center"/>
    </xf>
    <xf numFmtId="0" fontId="35" fillId="26" borderId="14" xfId="80" applyFont="1" applyFill="1" applyBorder="1" applyAlignment="1">
      <alignment horizontal="distributed" vertical="center" indent="1"/>
    </xf>
    <xf numFmtId="0" fontId="35" fillId="26" borderId="15" xfId="80" applyFont="1" applyFill="1" applyBorder="1" applyAlignment="1">
      <alignment horizontal="distributed" vertical="center" indent="1"/>
    </xf>
    <xf numFmtId="0" fontId="35" fillId="26" borderId="16" xfId="80" applyFont="1" applyFill="1" applyBorder="1" applyAlignment="1">
      <alignment horizontal="distributed" vertical="center" indent="1"/>
    </xf>
    <xf numFmtId="0" fontId="35" fillId="26" borderId="15" xfId="80" applyNumberFormat="1" applyFont="1" applyFill="1" applyBorder="1" applyAlignment="1">
      <alignment horizontal="center" vertical="center" wrapText="1"/>
    </xf>
    <xf numFmtId="0" fontId="35" fillId="26" borderId="17" xfId="80" applyNumberFormat="1" applyFont="1" applyFill="1" applyBorder="1" applyAlignment="1">
      <alignment horizontal="center" vertical="center" wrapText="1"/>
    </xf>
    <xf numFmtId="181" fontId="43" fillId="27" borderId="18" xfId="80" applyNumberFormat="1" applyFont="1" applyFill="1" applyBorder="1" applyAlignment="1">
      <alignment horizontal="right" vertical="center"/>
    </xf>
    <xf numFmtId="176" fontId="43" fillId="27" borderId="20" xfId="80" applyNumberFormat="1" applyFont="1" applyFill="1" applyBorder="1" applyAlignment="1">
      <alignment horizontal="right" vertical="center"/>
    </xf>
    <xf numFmtId="183" fontId="43" fillId="27" borderId="20" xfId="80" applyNumberFormat="1" applyFont="1" applyFill="1" applyBorder="1" applyAlignment="1">
      <alignment horizontal="right" vertical="center"/>
    </xf>
    <xf numFmtId="183" fontId="43" fillId="27" borderId="21" xfId="80" applyNumberFormat="1" applyFont="1" applyFill="1" applyBorder="1" applyAlignment="1">
      <alignment horizontal="right" vertical="center"/>
    </xf>
    <xf numFmtId="181" fontId="44" fillId="28" borderId="26" xfId="80" applyNumberFormat="1" applyFont="1" applyFill="1" applyBorder="1" applyAlignment="1">
      <alignment horizontal="right" vertical="center"/>
    </xf>
    <xf numFmtId="181" fontId="44" fillId="28" borderId="60" xfId="80" applyNumberFormat="1" applyFont="1" applyFill="1" applyBorder="1" applyAlignment="1">
      <alignment horizontal="right" vertical="center"/>
    </xf>
    <xf numFmtId="183" fontId="44" fillId="28" borderId="27" xfId="80" applyNumberFormat="1" applyFont="1" applyFill="1" applyBorder="1" applyAlignment="1">
      <alignment horizontal="right" vertical="center"/>
    </xf>
    <xf numFmtId="183" fontId="44" fillId="28" borderId="29" xfId="80" applyNumberFormat="1" applyFont="1" applyFill="1" applyBorder="1" applyAlignment="1">
      <alignment horizontal="right" vertical="center"/>
    </xf>
    <xf numFmtId="181" fontId="44" fillId="28" borderId="26" xfId="64" applyNumberFormat="1" applyFont="1" applyFill="1" applyBorder="1" applyAlignment="1">
      <alignment horizontal="right" vertical="center"/>
    </xf>
    <xf numFmtId="176" fontId="44" fillId="28" borderId="28" xfId="64" applyNumberFormat="1" applyFont="1" applyFill="1" applyBorder="1" applyAlignment="1">
      <alignment horizontal="right" vertical="center"/>
    </xf>
    <xf numFmtId="183" fontId="44" fillId="28" borderId="28" xfId="80" applyNumberFormat="1" applyFont="1" applyFill="1" applyBorder="1" applyAlignment="1">
      <alignment horizontal="right" vertical="center"/>
    </xf>
    <xf numFmtId="181" fontId="44" fillId="28" borderId="30" xfId="80" applyNumberFormat="1" applyFont="1" applyFill="1" applyBorder="1" applyAlignment="1">
      <alignment horizontal="right" vertical="center"/>
    </xf>
    <xf numFmtId="181" fontId="44" fillId="28" borderId="31" xfId="64" applyNumberFormat="1" applyFont="1" applyFill="1" applyBorder="1" applyAlignment="1">
      <alignment horizontal="right" vertical="center"/>
    </xf>
    <xf numFmtId="176" fontId="44" fillId="28" borderId="15" xfId="64" applyNumberFormat="1" applyFont="1" applyFill="1" applyBorder="1" applyAlignment="1">
      <alignment horizontal="right" vertical="center"/>
    </xf>
    <xf numFmtId="183" fontId="44" fillId="28" borderId="29" xfId="64" applyNumberFormat="1" applyFont="1" applyFill="1" applyBorder="1" applyAlignment="1">
      <alignment horizontal="right" vertical="center"/>
    </xf>
    <xf numFmtId="181" fontId="44" fillId="28" borderId="38" xfId="80" applyNumberFormat="1" applyFont="1" applyFill="1" applyBorder="1" applyAlignment="1">
      <alignment horizontal="right" vertical="center"/>
    </xf>
    <xf numFmtId="181" fontId="44" fillId="28" borderId="39" xfId="64" applyNumberFormat="1" applyFont="1" applyFill="1" applyBorder="1" applyAlignment="1">
      <alignment horizontal="right" vertical="center"/>
    </xf>
    <xf numFmtId="181" fontId="44" fillId="28" borderId="38" xfId="64" applyNumberFormat="1" applyFont="1" applyFill="1" applyBorder="1" applyAlignment="1">
      <alignment horizontal="right" vertical="center"/>
    </xf>
    <xf numFmtId="176" fontId="44" fillId="28" borderId="41" xfId="64" applyNumberFormat="1" applyFont="1" applyFill="1" applyBorder="1" applyAlignment="1">
      <alignment horizontal="right" vertical="center"/>
    </xf>
    <xf numFmtId="183" fontId="44" fillId="28" borderId="41" xfId="80" applyNumberFormat="1" applyFont="1" applyFill="1" applyBorder="1" applyAlignment="1">
      <alignment horizontal="right" vertical="center"/>
    </xf>
    <xf numFmtId="183" fontId="44" fillId="28" borderId="61" xfId="80" applyNumberFormat="1" applyFont="1" applyFill="1" applyBorder="1" applyAlignment="1">
      <alignment horizontal="right" vertical="center"/>
    </xf>
    <xf numFmtId="186" fontId="44" fillId="28" borderId="15" xfId="80" applyNumberFormat="1" applyFont="1" applyFill="1" applyBorder="1" applyAlignment="1">
      <alignment horizontal="right" vertical="center"/>
    </xf>
    <xf numFmtId="186" fontId="44" fillId="28" borderId="29" xfId="80" applyNumberFormat="1" applyFont="1" applyFill="1" applyBorder="1" applyAlignment="1">
      <alignment horizontal="right" vertical="center"/>
    </xf>
    <xf numFmtId="177" fontId="44" fillId="0" borderId="27" xfId="64" applyNumberFormat="1" applyFont="1" applyBorder="1" applyAlignment="1">
      <alignment horizontal="right" vertical="center"/>
    </xf>
    <xf numFmtId="177" fontId="44" fillId="0" borderId="71" xfId="64" applyNumberFormat="1" applyFont="1" applyBorder="1" applyAlignment="1">
      <alignment horizontal="right" vertical="center"/>
    </xf>
    <xf numFmtId="41" fontId="44" fillId="28" borderId="27" xfId="64" applyNumberFormat="1" applyFont="1" applyFill="1" applyBorder="1" applyAlignment="1">
      <alignment horizontal="right" vertical="center"/>
    </xf>
    <xf numFmtId="176" fontId="44" fillId="28" borderId="30" xfId="64" applyNumberFormat="1" applyFont="1" applyFill="1" applyBorder="1" applyAlignment="1">
      <alignment horizontal="right" vertical="center"/>
    </xf>
    <xf numFmtId="0" fontId="8" fillId="0" borderId="0" xfId="80" applyFont="1" applyAlignment="1">
      <alignment horizontal="center" vertical="center"/>
    </xf>
    <xf numFmtId="177" fontId="44" fillId="0" borderId="2" xfId="64" applyNumberFormat="1" applyFont="1" applyBorder="1" applyAlignment="1">
      <alignment horizontal="right" vertical="center"/>
    </xf>
    <xf numFmtId="177" fontId="44" fillId="0" borderId="26" xfId="64" applyNumberFormat="1" applyFont="1" applyBorder="1" applyAlignment="1">
      <alignment horizontal="right" vertical="center"/>
    </xf>
    <xf numFmtId="177" fontId="44" fillId="28" borderId="40" xfId="64" applyNumberFormat="1" applyFont="1" applyFill="1" applyBorder="1" applyAlignment="1">
      <alignment horizontal="right" vertical="center"/>
    </xf>
    <xf numFmtId="177" fontId="44" fillId="24" borderId="28" xfId="64" applyNumberFormat="1" applyFont="1" applyFill="1" applyBorder="1" applyAlignment="1">
      <alignment horizontal="right" vertical="center"/>
    </xf>
    <xf numFmtId="177" fontId="44" fillId="28" borderId="59" xfId="80" applyNumberFormat="1" applyFont="1" applyFill="1" applyBorder="1" applyAlignment="1">
      <alignment horizontal="right" vertical="center"/>
    </xf>
    <xf numFmtId="41" fontId="44" fillId="28" borderId="32" xfId="64" applyNumberFormat="1" applyFont="1" applyFill="1" applyBorder="1" applyAlignment="1">
      <alignment horizontal="right" vertical="center"/>
    </xf>
    <xf numFmtId="177" fontId="43" fillId="25" borderId="35" xfId="64" applyNumberFormat="1" applyFont="1" applyFill="1" applyBorder="1" applyAlignment="1">
      <alignment horizontal="right" vertical="center"/>
    </xf>
    <xf numFmtId="177" fontId="43" fillId="25" borderId="23" xfId="64" applyNumberFormat="1" applyFont="1" applyFill="1" applyBorder="1" applyAlignment="1">
      <alignment horizontal="right" vertical="center"/>
    </xf>
    <xf numFmtId="177" fontId="43" fillId="27" borderId="19" xfId="80" applyNumberFormat="1" applyFont="1" applyFill="1" applyBorder="1" applyAlignment="1">
      <alignment horizontal="right" vertical="center"/>
    </xf>
    <xf numFmtId="177" fontId="44" fillId="28" borderId="28" xfId="64" applyNumberFormat="1" applyFont="1" applyFill="1" applyBorder="1" applyAlignment="1">
      <alignment horizontal="right" vertical="center"/>
    </xf>
    <xf numFmtId="0" fontId="38" fillId="0" borderId="0" xfId="80" applyFont="1" applyAlignment="1">
      <alignment horizontal="center" vertical="center"/>
    </xf>
    <xf numFmtId="0" fontId="9" fillId="0" borderId="0" xfId="80" applyFont="1" applyAlignment="1">
      <alignment horizontal="center" vertical="center"/>
    </xf>
    <xf numFmtId="0" fontId="36" fillId="0" borderId="53" xfId="80" applyFont="1" applyBorder="1" applyAlignment="1">
      <alignment horizontal="center" vertical="center"/>
    </xf>
    <xf numFmtId="0" fontId="36" fillId="0" borderId="1" xfId="80" applyFont="1" applyBorder="1" applyAlignment="1">
      <alignment horizontal="center" vertical="center"/>
    </xf>
    <xf numFmtId="0" fontId="36" fillId="0" borderId="54" xfId="80" applyFont="1" applyBorder="1" applyAlignment="1">
      <alignment horizontal="center" vertical="center"/>
    </xf>
    <xf numFmtId="183" fontId="36" fillId="0" borderId="0" xfId="80" applyNumberFormat="1" applyFont="1" applyBorder="1" applyAlignment="1">
      <alignment horizontal="right" vertical="center"/>
    </xf>
    <xf numFmtId="0" fontId="35" fillId="26" borderId="55" xfId="80" applyFont="1" applyFill="1" applyBorder="1" applyAlignment="1">
      <alignment horizontal="distributed" vertical="center" indent="3"/>
    </xf>
    <xf numFmtId="0" fontId="35" fillId="26" borderId="49" xfId="80" applyFont="1" applyFill="1" applyBorder="1" applyAlignment="1">
      <alignment horizontal="distributed" vertical="center" indent="3"/>
    </xf>
    <xf numFmtId="0" fontId="35" fillId="26" borderId="56" xfId="80" applyFont="1" applyFill="1" applyBorder="1" applyAlignment="1">
      <alignment horizontal="distributed" vertical="center" indent="3"/>
    </xf>
    <xf numFmtId="0" fontId="35" fillId="26" borderId="57" xfId="80" applyFont="1" applyFill="1" applyBorder="1" applyAlignment="1">
      <alignment horizontal="center" vertical="center" wrapText="1"/>
    </xf>
    <xf numFmtId="0" fontId="35" fillId="26" borderId="22" xfId="80" applyFont="1" applyFill="1" applyBorder="1" applyAlignment="1">
      <alignment horizontal="center" vertical="center"/>
    </xf>
    <xf numFmtId="0" fontId="35" fillId="26" borderId="62" xfId="80" applyFont="1" applyFill="1" applyBorder="1" applyAlignment="1">
      <alignment horizontal="center" vertical="center" wrapText="1"/>
    </xf>
    <xf numFmtId="0" fontId="35" fillId="26" borderId="63" xfId="80" applyFont="1" applyFill="1" applyBorder="1" applyAlignment="1">
      <alignment horizontal="center" vertical="center"/>
    </xf>
    <xf numFmtId="0" fontId="35" fillId="26" borderId="58" xfId="80" applyFont="1" applyFill="1" applyBorder="1" applyAlignment="1">
      <alignment horizontal="center" vertical="center" wrapText="1"/>
    </xf>
    <xf numFmtId="0" fontId="35" fillId="26" borderId="32" xfId="80" applyFont="1" applyFill="1" applyBorder="1" applyAlignment="1">
      <alignment horizontal="center" vertical="center"/>
    </xf>
    <xf numFmtId="0" fontId="35" fillId="26" borderId="49" xfId="80" applyFont="1" applyFill="1" applyBorder="1" applyAlignment="1">
      <alignment horizontal="center" vertical="center" wrapText="1"/>
    </xf>
    <xf numFmtId="0" fontId="35" fillId="26" borderId="15" xfId="80" applyFont="1" applyFill="1" applyBorder="1" applyAlignment="1">
      <alignment horizontal="center" vertical="center"/>
    </xf>
    <xf numFmtId="183" fontId="35" fillId="26" borderId="49" xfId="80" applyNumberFormat="1" applyFont="1" applyFill="1" applyBorder="1" applyAlignment="1">
      <alignment horizontal="distributed" vertical="center" indent="1"/>
    </xf>
    <xf numFmtId="183" fontId="35" fillId="26" borderId="50" xfId="80" applyNumberFormat="1" applyFont="1" applyFill="1" applyBorder="1" applyAlignment="1">
      <alignment horizontal="distributed" vertical="center" indent="1"/>
    </xf>
    <xf numFmtId="0" fontId="35" fillId="27" borderId="51" xfId="80" applyFont="1" applyFill="1" applyBorder="1" applyAlignment="1">
      <alignment horizontal="center" vertical="center"/>
    </xf>
    <xf numFmtId="0" fontId="35" fillId="27" borderId="52" xfId="80" applyFont="1" applyFill="1" applyBorder="1" applyAlignment="1">
      <alignment horizontal="center" vertical="center"/>
    </xf>
    <xf numFmtId="0" fontId="8" fillId="0" borderId="0" xfId="80" applyFont="1" applyAlignment="1">
      <alignment horizontal="center" vertical="center"/>
    </xf>
    <xf numFmtId="0" fontId="37" fillId="25" borderId="64" xfId="80" applyFont="1" applyFill="1" applyBorder="1" applyAlignment="1">
      <alignment horizontal="center" vertical="center"/>
    </xf>
    <xf numFmtId="0" fontId="37" fillId="25" borderId="34" xfId="80" applyFont="1" applyFill="1" applyBorder="1" applyAlignment="1">
      <alignment horizontal="center" vertical="center"/>
    </xf>
    <xf numFmtId="0" fontId="37" fillId="25" borderId="65" xfId="80" applyFont="1" applyFill="1" applyBorder="1" applyAlignment="1">
      <alignment horizontal="center" vertical="center"/>
    </xf>
    <xf numFmtId="0" fontId="35" fillId="0" borderId="46" xfId="80" applyFont="1" applyFill="1" applyBorder="1" applyAlignment="1">
      <alignment horizontal="center" vertical="center" textRotation="255"/>
    </xf>
    <xf numFmtId="0" fontId="35" fillId="0" borderId="14" xfId="80" applyFont="1" applyFill="1" applyBorder="1" applyAlignment="1">
      <alignment horizontal="center" vertical="center" textRotation="255"/>
    </xf>
    <xf numFmtId="0" fontId="37" fillId="28" borderId="28" xfId="80" applyFont="1" applyFill="1" applyBorder="1" applyAlignment="1">
      <alignment horizontal="distributed" vertical="center" indent="3"/>
    </xf>
    <xf numFmtId="0" fontId="37" fillId="28" borderId="13" xfId="80" applyFont="1" applyFill="1" applyBorder="1" applyAlignment="1">
      <alignment horizontal="distributed" vertical="center" indent="3"/>
    </xf>
    <xf numFmtId="0" fontId="37" fillId="0" borderId="28" xfId="80" applyFont="1" applyBorder="1" applyAlignment="1">
      <alignment horizontal="center" vertical="center"/>
    </xf>
    <xf numFmtId="0" fontId="37" fillId="28" borderId="15" xfId="80" applyFont="1" applyFill="1" applyBorder="1" applyAlignment="1">
      <alignment horizontal="distributed" vertical="center" indent="3"/>
    </xf>
    <xf numFmtId="0" fontId="37" fillId="28" borderId="16" xfId="80" applyFont="1" applyFill="1" applyBorder="1" applyAlignment="1">
      <alignment horizontal="distributed" vertical="center" indent="3"/>
    </xf>
    <xf numFmtId="0" fontId="37" fillId="25" borderId="43" xfId="80" applyFont="1" applyFill="1" applyBorder="1" applyAlignment="1">
      <alignment horizontal="center" vertical="center"/>
    </xf>
    <xf numFmtId="0" fontId="37" fillId="25" borderId="44" xfId="80" applyFont="1" applyFill="1" applyBorder="1" applyAlignment="1">
      <alignment horizontal="center" vertical="center"/>
    </xf>
    <xf numFmtId="0" fontId="37" fillId="25" borderId="45" xfId="80" applyFont="1" applyFill="1" applyBorder="1" applyAlignment="1">
      <alignment horizontal="center" vertical="center"/>
    </xf>
    <xf numFmtId="0" fontId="35" fillId="0" borderId="66" xfId="80" applyFont="1" applyFill="1" applyBorder="1" applyAlignment="1">
      <alignment horizontal="center" vertical="center" textRotation="255"/>
    </xf>
    <xf numFmtId="0" fontId="35" fillId="0" borderId="47" xfId="80" applyFont="1" applyFill="1" applyBorder="1" applyAlignment="1">
      <alignment horizontal="center" vertical="center" textRotation="255"/>
    </xf>
    <xf numFmtId="0" fontId="37" fillId="28" borderId="41" xfId="80" applyFont="1" applyFill="1" applyBorder="1" applyAlignment="1">
      <alignment horizontal="distributed" vertical="center" indent="3"/>
    </xf>
    <xf numFmtId="0" fontId="37" fillId="28" borderId="48" xfId="80" applyFont="1" applyFill="1" applyBorder="1" applyAlignment="1">
      <alignment horizontal="distributed" vertical="center" indent="3"/>
    </xf>
  </cellXfs>
  <cellStyles count="125">
    <cellStyle name="20% - 강조색1" xfId="1" builtinId="30" customBuiltin="1"/>
    <cellStyle name="20% - 강조색1 2" xfId="84"/>
    <cellStyle name="20% - 강조색2" xfId="2" builtinId="34" customBuiltin="1"/>
    <cellStyle name="20% - 강조색2 2" xfId="85"/>
    <cellStyle name="20% - 강조색3" xfId="3" builtinId="38" customBuiltin="1"/>
    <cellStyle name="20% - 강조색3 2" xfId="86"/>
    <cellStyle name="20% - 강조색4" xfId="4" builtinId="42" customBuiltin="1"/>
    <cellStyle name="20% - 강조색4 2" xfId="87"/>
    <cellStyle name="20% - 강조색5" xfId="5" builtinId="46" customBuiltin="1"/>
    <cellStyle name="20% - 강조색5 2" xfId="88"/>
    <cellStyle name="20% - 강조색6" xfId="6" builtinId="50" customBuiltin="1"/>
    <cellStyle name="20% - 강조색6 2" xfId="89"/>
    <cellStyle name="40% - 강조색1" xfId="7" builtinId="31" customBuiltin="1"/>
    <cellStyle name="40% - 강조색1 2" xfId="90"/>
    <cellStyle name="40% - 강조색2" xfId="8" builtinId="35" customBuiltin="1"/>
    <cellStyle name="40% - 강조색2 2" xfId="91"/>
    <cellStyle name="40% - 강조색3" xfId="9" builtinId="39" customBuiltin="1"/>
    <cellStyle name="40% - 강조색3 2" xfId="92"/>
    <cellStyle name="40% - 강조색4" xfId="10" builtinId="43" customBuiltin="1"/>
    <cellStyle name="40% - 강조색4 2" xfId="93"/>
    <cellStyle name="40% - 강조색5" xfId="11" builtinId="47" customBuiltin="1"/>
    <cellStyle name="40% - 강조색5 2" xfId="94"/>
    <cellStyle name="40% - 강조색6" xfId="12" builtinId="51" customBuiltin="1"/>
    <cellStyle name="40% - 강조색6 2" xfId="95"/>
    <cellStyle name="60% - 강조색1" xfId="13" builtinId="32" customBuiltin="1"/>
    <cellStyle name="60% - 강조색1 2" xfId="96"/>
    <cellStyle name="60% - 강조색2" xfId="14" builtinId="36" customBuiltin="1"/>
    <cellStyle name="60% - 강조색2 2" xfId="97"/>
    <cellStyle name="60% - 강조색3" xfId="15" builtinId="40" customBuiltin="1"/>
    <cellStyle name="60% - 강조색3 2" xfId="98"/>
    <cellStyle name="60% - 강조색4" xfId="16" builtinId="44" customBuiltin="1"/>
    <cellStyle name="60% - 강조색4 2" xfId="99"/>
    <cellStyle name="60% - 강조색5" xfId="17" builtinId="48" customBuiltin="1"/>
    <cellStyle name="60% - 강조색5 2" xfId="100"/>
    <cellStyle name="60% - 강조색6" xfId="18" builtinId="52" customBuiltin="1"/>
    <cellStyle name="60% - 강조색6 2" xfId="101"/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28"/>
    <cellStyle name="Comma [0]_ SG&amp;A Bridge " xfId="29"/>
    <cellStyle name="Comma_ SG&amp;A Bridge " xfId="30"/>
    <cellStyle name="Comma0" xfId="31"/>
    <cellStyle name="Curren?_x0012_퐀_x0017_?" xfId="32"/>
    <cellStyle name="Currency [0]_ SG&amp;A Bridge " xfId="33"/>
    <cellStyle name="Currency_ SG&amp;A Bridge " xfId="34"/>
    <cellStyle name="Currency0" xfId="35"/>
    <cellStyle name="Date" xfId="36"/>
    <cellStyle name="Fixed" xfId="37"/>
    <cellStyle name="Header1" xfId="38"/>
    <cellStyle name="Header2" xfId="39"/>
    <cellStyle name="Heading 1" xfId="40"/>
    <cellStyle name="Heading 2" xfId="41"/>
    <cellStyle name="Normal_ SG&amp;A Bridge " xfId="42"/>
    <cellStyle name="Percent [2]" xfId="43"/>
    <cellStyle name="subhead" xfId="44"/>
    <cellStyle name="Total" xfId="45"/>
    <cellStyle name="강조색1" xfId="46" builtinId="29" customBuiltin="1"/>
    <cellStyle name="강조색1 2" xfId="102"/>
    <cellStyle name="강조색2" xfId="47" builtinId="33" customBuiltin="1"/>
    <cellStyle name="강조색2 2" xfId="103"/>
    <cellStyle name="강조색3" xfId="48" builtinId="37" customBuiltin="1"/>
    <cellStyle name="강조색3 2" xfId="104"/>
    <cellStyle name="강조색4" xfId="49" builtinId="41" customBuiltin="1"/>
    <cellStyle name="강조색4 2" xfId="105"/>
    <cellStyle name="강조색5" xfId="50" builtinId="45" customBuiltin="1"/>
    <cellStyle name="강조색5 2" xfId="106"/>
    <cellStyle name="강조색6" xfId="51" builtinId="49" customBuiltin="1"/>
    <cellStyle name="강조색6 2" xfId="107"/>
    <cellStyle name="경고문" xfId="52" builtinId="11" customBuiltin="1"/>
    <cellStyle name="경고문 2" xfId="108"/>
    <cellStyle name="계산" xfId="53" builtinId="22" customBuiltin="1"/>
    <cellStyle name="계산 2" xfId="109"/>
    <cellStyle name="나쁨" xfId="54" builtinId="27" customBuiltin="1"/>
    <cellStyle name="나쁨 2" xfId="110"/>
    <cellStyle name="똿뗦먛귟 [0.00]_PRODUCT DETAIL Q1" xfId="55"/>
    <cellStyle name="똿뗦먛귟_PRODUCT DETAIL Q1" xfId="56"/>
    <cellStyle name="메모" xfId="57" builtinId="10" customBuiltin="1"/>
    <cellStyle name="메모 2" xfId="111"/>
    <cellStyle name="믅됞 [0.00]_PRODUCT DETAIL Q1" xfId="58"/>
    <cellStyle name="믅됞_PRODUCT DETAIL Q1" xfId="59"/>
    <cellStyle name="보통" xfId="60" builtinId="28" customBuiltin="1"/>
    <cellStyle name="보통 2" xfId="112"/>
    <cellStyle name="뷭?_BOOKSHIP" xfId="61"/>
    <cellStyle name="설명 텍스트" xfId="62" builtinId="53" customBuiltin="1"/>
    <cellStyle name="설명 텍스트 2" xfId="113"/>
    <cellStyle name="셀 확인" xfId="63" builtinId="23" customBuiltin="1"/>
    <cellStyle name="셀 확인 2" xfId="114"/>
    <cellStyle name="쉼표 [0]" xfId="64" builtinId="6"/>
    <cellStyle name="쉼표 [0] 2" xfId="65"/>
    <cellStyle name="쉼표 [0] 3" xfId="82"/>
    <cellStyle name="스타일 1" xfId="66"/>
    <cellStyle name="연결된 셀" xfId="67" builtinId="24" customBuiltin="1"/>
    <cellStyle name="연결된 셀 2" xfId="115"/>
    <cellStyle name="요약" xfId="68" builtinId="25" customBuiltin="1"/>
    <cellStyle name="요약 2" xfId="116"/>
    <cellStyle name="입력" xfId="69" builtinId="20" customBuiltin="1"/>
    <cellStyle name="입력 2" xfId="117"/>
    <cellStyle name="제목" xfId="70" builtinId="15" customBuiltin="1"/>
    <cellStyle name="제목 1" xfId="71" builtinId="16" customBuiltin="1"/>
    <cellStyle name="제목 1 2" xfId="118"/>
    <cellStyle name="제목 2" xfId="72" builtinId="17" customBuiltin="1"/>
    <cellStyle name="제목 2 2" xfId="119"/>
    <cellStyle name="제목 3" xfId="73" builtinId="18" customBuiltin="1"/>
    <cellStyle name="제목 3 2" xfId="120"/>
    <cellStyle name="제목 4" xfId="74" builtinId="19" customBuiltin="1"/>
    <cellStyle name="제목 4 2" xfId="121"/>
    <cellStyle name="제목 5" xfId="122"/>
    <cellStyle name="좋음" xfId="75" builtinId="26" customBuiltin="1"/>
    <cellStyle name="좋음 2" xfId="123"/>
    <cellStyle name="출력" xfId="76" builtinId="21" customBuiltin="1"/>
    <cellStyle name="출력 2" xfId="124"/>
    <cellStyle name="콤마 [0]_ 견적기준 FLOW " xfId="77"/>
    <cellStyle name="콤마_ 견적기준 FLOW " xfId="78"/>
    <cellStyle name="표준" xfId="0" builtinId="0"/>
    <cellStyle name="표준 2" xfId="79"/>
    <cellStyle name="표준 3" xfId="81"/>
    <cellStyle name="표준 3 2" xfId="83"/>
    <cellStyle name="표준_2005.08월 총괄" xfId="80"/>
  </cellStyles>
  <dxfs count="0"/>
  <tableStyles count="0" defaultTableStyle="TableStyleMedium9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4608;&#54617;&#49457;_&#49464;&#51077;\3.&#51669;&#49688;&#48372;&#44256;(&#50900;&#48372;)\2006&#51669;&#49688;&#48372;&#44256;\2006.06&#50900;\&#48376;&#523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국세"/>
      <sheetName val="2005광역시세"/>
      <sheetName val="2005광역세외"/>
      <sheetName val="시금고집계"/>
      <sheetName val="시세입(본청+남부+중부+농수+문예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zoomScale="69" zoomScaleNormal="69" workbookViewId="0">
      <selection sqref="A1:J1"/>
    </sheetView>
  </sheetViews>
  <sheetFormatPr defaultRowHeight="11.25"/>
  <cols>
    <col min="1" max="1" width="3.77734375" style="20" bestFit="1" customWidth="1"/>
    <col min="2" max="2" width="3.6640625" style="20" bestFit="1" customWidth="1"/>
    <col min="3" max="3" width="27.77734375" style="20" customWidth="1"/>
    <col min="4" max="6" width="12.77734375" style="6" customWidth="1"/>
    <col min="7" max="7" width="14" style="6" customWidth="1"/>
    <col min="8" max="8" width="11.77734375" style="6" customWidth="1"/>
    <col min="9" max="9" width="11.77734375" style="2" customWidth="1"/>
    <col min="10" max="10" width="11" style="2" customWidth="1"/>
    <col min="11" max="11" width="10" style="20" bestFit="1" customWidth="1"/>
    <col min="12" max="16384" width="8.88671875" style="20"/>
  </cols>
  <sheetData>
    <row r="1" spans="1:16" ht="65.25" customHeight="1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spans="1:16" ht="21" thickBot="1">
      <c r="A2" s="84"/>
      <c r="B2" s="84"/>
      <c r="C2" s="84"/>
      <c r="D2" s="84"/>
      <c r="E2" s="84"/>
      <c r="F2" s="84"/>
      <c r="G2" s="84"/>
      <c r="H2" s="84"/>
      <c r="K2" s="21" t="s">
        <v>17</v>
      </c>
    </row>
    <row r="3" spans="1:16" ht="21" thickBot="1">
      <c r="A3" s="85" t="s">
        <v>31</v>
      </c>
      <c r="B3" s="86"/>
      <c r="C3" s="87"/>
      <c r="D3" s="4"/>
      <c r="E3" s="4"/>
      <c r="F3" s="88" t="s">
        <v>33</v>
      </c>
      <c r="G3" s="88"/>
      <c r="H3" s="88"/>
      <c r="I3" s="88"/>
      <c r="J3" s="88"/>
    </row>
    <row r="4" spans="1:16" ht="15" thickBot="1">
      <c r="A4" s="1"/>
      <c r="B4" s="1"/>
      <c r="C4" s="1"/>
      <c r="D4" s="4"/>
      <c r="E4" s="4"/>
      <c r="F4" s="4"/>
      <c r="G4" s="5"/>
      <c r="H4" s="5"/>
      <c r="I4" s="3"/>
      <c r="J4" s="3"/>
    </row>
    <row r="5" spans="1:16" ht="30.75" customHeight="1" thickTop="1">
      <c r="A5" s="89" t="s">
        <v>5</v>
      </c>
      <c r="B5" s="90"/>
      <c r="C5" s="91"/>
      <c r="D5" s="92" t="s">
        <v>18</v>
      </c>
      <c r="E5" s="94" t="s">
        <v>19</v>
      </c>
      <c r="F5" s="92" t="s">
        <v>20</v>
      </c>
      <c r="G5" s="96" t="s">
        <v>30</v>
      </c>
      <c r="H5" s="98" t="s">
        <v>21</v>
      </c>
      <c r="I5" s="100" t="s">
        <v>22</v>
      </c>
      <c r="J5" s="101"/>
    </row>
    <row r="6" spans="1:16" ht="50.25" customHeight="1" thickBot="1">
      <c r="A6" s="40" t="s">
        <v>0</v>
      </c>
      <c r="B6" s="41" t="s">
        <v>1</v>
      </c>
      <c r="C6" s="42" t="s">
        <v>2</v>
      </c>
      <c r="D6" s="93"/>
      <c r="E6" s="95"/>
      <c r="F6" s="93"/>
      <c r="G6" s="97"/>
      <c r="H6" s="99"/>
      <c r="I6" s="43" t="s">
        <v>23</v>
      </c>
      <c r="J6" s="44" t="s">
        <v>24</v>
      </c>
    </row>
    <row r="7" spans="1:16" ht="38.25" customHeight="1" thickTop="1" thickBot="1">
      <c r="A7" s="102" t="s">
        <v>13</v>
      </c>
      <c r="B7" s="103"/>
      <c r="C7" s="103"/>
      <c r="D7" s="45">
        <f>D8+D19</f>
        <v>508704</v>
      </c>
      <c r="E7" s="45">
        <f>E8+E19</f>
        <v>85594</v>
      </c>
      <c r="F7" s="45">
        <f>F8+F19</f>
        <v>74605</v>
      </c>
      <c r="G7" s="81">
        <f>G8+G19</f>
        <v>189</v>
      </c>
      <c r="H7" s="46">
        <f>H8+H19</f>
        <v>10800</v>
      </c>
      <c r="I7" s="47">
        <f t="shared" ref="I7:I25" si="0">F7/D7*100</f>
        <v>14.665699503050892</v>
      </c>
      <c r="J7" s="48">
        <f t="shared" ref="J7" si="1">F7/E7*100</f>
        <v>87.161483281538423</v>
      </c>
      <c r="L7" s="104"/>
      <c r="M7" s="104"/>
    </row>
    <row r="8" spans="1:16" ht="38.25" customHeight="1" thickTop="1">
      <c r="A8" s="105" t="s">
        <v>14</v>
      </c>
      <c r="B8" s="106"/>
      <c r="C8" s="107"/>
      <c r="D8" s="28">
        <f>D9+D15+D18</f>
        <v>371600</v>
      </c>
      <c r="E8" s="29">
        <f>E9+E15+E18</f>
        <v>70517</v>
      </c>
      <c r="F8" s="30">
        <f>F9+F15+F18</f>
        <v>61948</v>
      </c>
      <c r="G8" s="80">
        <f>G9+G15+G18</f>
        <v>167</v>
      </c>
      <c r="H8" s="31">
        <f>H9+H15+H18</f>
        <v>8402</v>
      </c>
      <c r="I8" s="32">
        <f t="shared" si="0"/>
        <v>16.670613562970939</v>
      </c>
      <c r="J8" s="33">
        <f t="shared" ref="J8" si="2">F8/E8*100</f>
        <v>87.848320263198943</v>
      </c>
      <c r="O8" s="16"/>
      <c r="P8" s="16"/>
    </row>
    <row r="9" spans="1:16" ht="44.1" customHeight="1">
      <c r="A9" s="108" t="s">
        <v>11</v>
      </c>
      <c r="B9" s="110" t="s">
        <v>6</v>
      </c>
      <c r="C9" s="111"/>
      <c r="D9" s="49">
        <f>SUM(D10:D14)</f>
        <v>324100</v>
      </c>
      <c r="E9" s="49">
        <f>SUM(E10:E14)</f>
        <v>56198</v>
      </c>
      <c r="F9" s="49">
        <f>SUM(F10:F14)</f>
        <v>55395</v>
      </c>
      <c r="G9" s="77">
        <f>SUM(G10:G14)</f>
        <v>0</v>
      </c>
      <c r="H9" s="50">
        <f>SUM(H10:H14)</f>
        <v>803</v>
      </c>
      <c r="I9" s="51">
        <f t="shared" si="0"/>
        <v>17.091946929959889</v>
      </c>
      <c r="J9" s="52">
        <f t="shared" ref="J9" si="3">F9/E9*100</f>
        <v>98.571123527527675</v>
      </c>
      <c r="L9" s="13"/>
      <c r="M9" s="13"/>
      <c r="N9" s="13"/>
      <c r="O9" s="17"/>
      <c r="P9" s="17"/>
    </row>
    <row r="10" spans="1:16" ht="44.1" customHeight="1">
      <c r="A10" s="108"/>
      <c r="B10" s="112"/>
      <c r="C10" s="7" t="s">
        <v>4</v>
      </c>
      <c r="D10" s="8">
        <v>104700</v>
      </c>
      <c r="E10" s="9">
        <v>15065</v>
      </c>
      <c r="F10" s="10">
        <v>14866</v>
      </c>
      <c r="G10" s="68">
        <v>0</v>
      </c>
      <c r="H10" s="76">
        <f>E10-F10-G10</f>
        <v>199</v>
      </c>
      <c r="I10" s="11">
        <f t="shared" si="0"/>
        <v>14.198662846227316</v>
      </c>
      <c r="J10" s="12">
        <f>F10/E10*100</f>
        <v>98.679057417855958</v>
      </c>
      <c r="L10" s="14"/>
      <c r="M10" s="15"/>
      <c r="N10" s="15"/>
    </row>
    <row r="11" spans="1:16" ht="54" customHeight="1">
      <c r="A11" s="108"/>
      <c r="B11" s="112"/>
      <c r="C11" s="18" t="s">
        <v>26</v>
      </c>
      <c r="D11" s="8">
        <v>1100</v>
      </c>
      <c r="E11" s="73">
        <v>0</v>
      </c>
      <c r="F11" s="74">
        <v>0</v>
      </c>
      <c r="G11" s="68">
        <v>0</v>
      </c>
      <c r="H11" s="76">
        <f t="shared" ref="H11:H14" si="4">E11-F11-G11</f>
        <v>0</v>
      </c>
      <c r="I11" s="11">
        <f t="shared" si="0"/>
        <v>0</v>
      </c>
      <c r="J11" s="12">
        <v>0</v>
      </c>
      <c r="L11" s="14"/>
      <c r="M11" s="14"/>
    </row>
    <row r="12" spans="1:16" ht="44.1" customHeight="1">
      <c r="A12" s="108"/>
      <c r="B12" s="112"/>
      <c r="C12" s="7" t="s">
        <v>3</v>
      </c>
      <c r="D12" s="8">
        <v>32100</v>
      </c>
      <c r="E12" s="9">
        <v>15389</v>
      </c>
      <c r="F12" s="10">
        <v>15380</v>
      </c>
      <c r="G12" s="68">
        <v>0</v>
      </c>
      <c r="H12" s="76">
        <f t="shared" si="4"/>
        <v>9</v>
      </c>
      <c r="I12" s="11">
        <f t="shared" si="0"/>
        <v>47.912772585669785</v>
      </c>
      <c r="J12" s="12">
        <f t="shared" ref="J12:J19" si="5">F12/E12*100</f>
        <v>99.941516667749681</v>
      </c>
    </row>
    <row r="13" spans="1:16" s="72" customFormat="1" ht="44.1" customHeight="1">
      <c r="A13" s="108"/>
      <c r="B13" s="112"/>
      <c r="C13" s="7" t="s">
        <v>32</v>
      </c>
      <c r="D13" s="8">
        <v>200</v>
      </c>
      <c r="E13" s="9">
        <v>41</v>
      </c>
      <c r="F13" s="10">
        <v>41</v>
      </c>
      <c r="G13" s="68">
        <v>0</v>
      </c>
      <c r="H13" s="76">
        <f t="shared" si="4"/>
        <v>0</v>
      </c>
      <c r="I13" s="11">
        <f t="shared" si="0"/>
        <v>20.5</v>
      </c>
      <c r="J13" s="12">
        <f t="shared" si="5"/>
        <v>100</v>
      </c>
    </row>
    <row r="14" spans="1:16" ht="54.75" customHeight="1">
      <c r="A14" s="108"/>
      <c r="B14" s="112"/>
      <c r="C14" s="18" t="s">
        <v>27</v>
      </c>
      <c r="D14" s="8">
        <v>186000</v>
      </c>
      <c r="E14" s="9">
        <v>25703</v>
      </c>
      <c r="F14" s="10">
        <v>25108</v>
      </c>
      <c r="G14" s="68">
        <v>0</v>
      </c>
      <c r="H14" s="76">
        <f t="shared" si="4"/>
        <v>595</v>
      </c>
      <c r="I14" s="11">
        <f t="shared" si="0"/>
        <v>13.498924731182797</v>
      </c>
      <c r="J14" s="12">
        <f t="shared" si="5"/>
        <v>97.685095125082682</v>
      </c>
    </row>
    <row r="15" spans="1:16" ht="44.1" customHeight="1">
      <c r="A15" s="108"/>
      <c r="B15" s="110" t="s">
        <v>7</v>
      </c>
      <c r="C15" s="111"/>
      <c r="D15" s="49">
        <f>SUM(D16:D17)</f>
        <v>47000</v>
      </c>
      <c r="E15" s="53">
        <f>SUM(E16:E17)</f>
        <v>6895</v>
      </c>
      <c r="F15" s="53">
        <f>SUM(F16:F17)</f>
        <v>6882</v>
      </c>
      <c r="G15" s="70">
        <f>SUM(G16:G17)</f>
        <v>0</v>
      </c>
      <c r="H15" s="82">
        <f>SUM(H16:H17)</f>
        <v>13</v>
      </c>
      <c r="I15" s="55">
        <f t="shared" si="0"/>
        <v>14.642553191489363</v>
      </c>
      <c r="J15" s="52">
        <f t="shared" si="5"/>
        <v>99.811457577955039</v>
      </c>
    </row>
    <row r="16" spans="1:16" ht="44.1" customHeight="1">
      <c r="A16" s="108"/>
      <c r="B16" s="112"/>
      <c r="C16" s="18" t="s">
        <v>28</v>
      </c>
      <c r="D16" s="8">
        <v>17000</v>
      </c>
      <c r="E16" s="9">
        <v>741</v>
      </c>
      <c r="F16" s="10">
        <v>741</v>
      </c>
      <c r="G16" s="68">
        <v>0</v>
      </c>
      <c r="H16" s="76">
        <f>E16-F16-G16</f>
        <v>0</v>
      </c>
      <c r="I16" s="11">
        <f t="shared" si="0"/>
        <v>4.3588235294117652</v>
      </c>
      <c r="J16" s="12">
        <f t="shared" si="5"/>
        <v>100</v>
      </c>
    </row>
    <row r="17" spans="1:14" ht="44.1" customHeight="1">
      <c r="A17" s="108"/>
      <c r="B17" s="112"/>
      <c r="C17" s="7" t="s">
        <v>8</v>
      </c>
      <c r="D17" s="8">
        <v>30000</v>
      </c>
      <c r="E17" s="9">
        <v>6154</v>
      </c>
      <c r="F17" s="10">
        <v>6141</v>
      </c>
      <c r="G17" s="68">
        <v>0</v>
      </c>
      <c r="H17" s="76">
        <f>E17-F17-G17</f>
        <v>13</v>
      </c>
      <c r="I17" s="11">
        <f t="shared" si="0"/>
        <v>20.47</v>
      </c>
      <c r="J17" s="12">
        <f t="shared" si="5"/>
        <v>99.788755281117972</v>
      </c>
    </row>
    <row r="18" spans="1:14" ht="44.1" customHeight="1" thickBot="1">
      <c r="A18" s="109"/>
      <c r="B18" s="113" t="s">
        <v>9</v>
      </c>
      <c r="C18" s="114"/>
      <c r="D18" s="56">
        <v>500</v>
      </c>
      <c r="E18" s="57">
        <v>7424</v>
      </c>
      <c r="F18" s="71">
        <v>-329</v>
      </c>
      <c r="G18" s="78">
        <v>167</v>
      </c>
      <c r="H18" s="58">
        <f>E18-F18-G18</f>
        <v>7586</v>
      </c>
      <c r="I18" s="66">
        <f t="shared" si="0"/>
        <v>-65.8</v>
      </c>
      <c r="J18" s="67">
        <f t="shared" si="5"/>
        <v>-4.4315732758620694</v>
      </c>
    </row>
    <row r="19" spans="1:14" ht="36.75" customHeight="1" thickTop="1">
      <c r="A19" s="115" t="s">
        <v>14</v>
      </c>
      <c r="B19" s="116"/>
      <c r="C19" s="117"/>
      <c r="D19" s="34">
        <f>D20+D25</f>
        <v>137104</v>
      </c>
      <c r="E19" s="35">
        <f>E20+E25</f>
        <v>15077</v>
      </c>
      <c r="F19" s="36">
        <f>F20+F25</f>
        <v>12657</v>
      </c>
      <c r="G19" s="79">
        <f>G20+G25</f>
        <v>22</v>
      </c>
      <c r="H19" s="37">
        <f>H20+H25</f>
        <v>2398</v>
      </c>
      <c r="I19" s="38">
        <f t="shared" si="0"/>
        <v>9.2316781421402734</v>
      </c>
      <c r="J19" s="39">
        <f t="shared" si="5"/>
        <v>83.949061484380181</v>
      </c>
    </row>
    <row r="20" spans="1:14" ht="44.1" customHeight="1">
      <c r="A20" s="108" t="s">
        <v>12</v>
      </c>
      <c r="B20" s="110" t="s">
        <v>6</v>
      </c>
      <c r="C20" s="111"/>
      <c r="D20" s="49">
        <f>SUM(D21:D24)</f>
        <v>136254</v>
      </c>
      <c r="E20" s="49">
        <f>SUM(E21:E24)</f>
        <v>12518</v>
      </c>
      <c r="F20" s="49">
        <f>SUM(F21:F24)</f>
        <v>12426</v>
      </c>
      <c r="G20" s="70">
        <v>0</v>
      </c>
      <c r="H20" s="54">
        <f>SUM(H21:H24)</f>
        <v>92</v>
      </c>
      <c r="I20" s="55">
        <f t="shared" si="0"/>
        <v>9.1197322647408505</v>
      </c>
      <c r="J20" s="59">
        <f t="shared" ref="J20" si="6">F20/E20*100</f>
        <v>99.26505831602492</v>
      </c>
    </row>
    <row r="21" spans="1:14" ht="44.1" customHeight="1">
      <c r="A21" s="108"/>
      <c r="B21" s="112"/>
      <c r="C21" s="18" t="s">
        <v>16</v>
      </c>
      <c r="D21" s="8">
        <v>10000</v>
      </c>
      <c r="E21" s="9">
        <v>3843</v>
      </c>
      <c r="F21" s="10">
        <v>3753</v>
      </c>
      <c r="G21" s="68">
        <v>0</v>
      </c>
      <c r="H21" s="76">
        <f>E21-F21-G21</f>
        <v>90</v>
      </c>
      <c r="I21" s="11">
        <f t="shared" si="0"/>
        <v>37.53</v>
      </c>
      <c r="J21" s="12">
        <f t="shared" ref="J21:J25" si="7">F21/E21*100</f>
        <v>97.658079625292743</v>
      </c>
    </row>
    <row r="22" spans="1:14" ht="43.5" customHeight="1">
      <c r="A22" s="108"/>
      <c r="B22" s="112"/>
      <c r="C22" s="18" t="s">
        <v>29</v>
      </c>
      <c r="D22" s="8">
        <v>19000</v>
      </c>
      <c r="E22" s="9">
        <v>5154</v>
      </c>
      <c r="F22" s="10">
        <v>5152</v>
      </c>
      <c r="G22" s="68">
        <v>0</v>
      </c>
      <c r="H22" s="76">
        <f t="shared" ref="H22:H24" si="8">E22-F22-G22</f>
        <v>2</v>
      </c>
      <c r="I22" s="11">
        <f t="shared" si="0"/>
        <v>27.11578947368421</v>
      </c>
      <c r="J22" s="12">
        <f t="shared" si="7"/>
        <v>99.961195188203334</v>
      </c>
    </row>
    <row r="23" spans="1:14" ht="44.1" customHeight="1">
      <c r="A23" s="108"/>
      <c r="B23" s="112"/>
      <c r="C23" s="7" t="s">
        <v>15</v>
      </c>
      <c r="D23" s="8">
        <v>95000</v>
      </c>
      <c r="E23" s="9">
        <v>2</v>
      </c>
      <c r="F23" s="10">
        <v>2</v>
      </c>
      <c r="G23" s="68">
        <v>0</v>
      </c>
      <c r="H23" s="76">
        <f t="shared" si="8"/>
        <v>0</v>
      </c>
      <c r="I23" s="11">
        <f t="shared" si="0"/>
        <v>2.1052631578947368E-3</v>
      </c>
      <c r="J23" s="12">
        <f t="shared" si="7"/>
        <v>100</v>
      </c>
      <c r="L23" s="13"/>
      <c r="N23" s="19"/>
    </row>
    <row r="24" spans="1:14" s="22" customFormat="1" ht="44.1" customHeight="1">
      <c r="A24" s="118"/>
      <c r="B24" s="23"/>
      <c r="C24" s="24" t="s">
        <v>25</v>
      </c>
      <c r="D24" s="25">
        <v>12254</v>
      </c>
      <c r="E24" s="26">
        <v>3519</v>
      </c>
      <c r="F24" s="27">
        <v>3519</v>
      </c>
      <c r="G24" s="69">
        <v>0</v>
      </c>
      <c r="H24" s="76">
        <f t="shared" si="8"/>
        <v>0</v>
      </c>
      <c r="I24" s="11">
        <f t="shared" si="0"/>
        <v>28.717153582503673</v>
      </c>
      <c r="J24" s="12">
        <f t="shared" si="7"/>
        <v>100</v>
      </c>
      <c r="L24" s="13"/>
    </row>
    <row r="25" spans="1:14" ht="38.25" customHeight="1" thickBot="1">
      <c r="A25" s="119"/>
      <c r="B25" s="120" t="s">
        <v>9</v>
      </c>
      <c r="C25" s="121"/>
      <c r="D25" s="60">
        <v>850</v>
      </c>
      <c r="E25" s="61">
        <v>2559</v>
      </c>
      <c r="F25" s="62">
        <v>231</v>
      </c>
      <c r="G25" s="75">
        <v>22</v>
      </c>
      <c r="H25" s="63">
        <f>E25-F25-G25</f>
        <v>2306</v>
      </c>
      <c r="I25" s="64">
        <f t="shared" si="0"/>
        <v>27.176470588235297</v>
      </c>
      <c r="J25" s="65">
        <f t="shared" si="7"/>
        <v>9.0269636576787811</v>
      </c>
    </row>
  </sheetData>
  <mergeCells count="25">
    <mergeCell ref="A19:C19"/>
    <mergeCell ref="A20:A25"/>
    <mergeCell ref="B20:C20"/>
    <mergeCell ref="B21:B23"/>
    <mergeCell ref="B25:C25"/>
    <mergeCell ref="A7:C7"/>
    <mergeCell ref="L7:M7"/>
    <mergeCell ref="A8:C8"/>
    <mergeCell ref="A9:A18"/>
    <mergeCell ref="B9:C9"/>
    <mergeCell ref="B10:B14"/>
    <mergeCell ref="B15:C15"/>
    <mergeCell ref="B16:B17"/>
    <mergeCell ref="B18:C18"/>
    <mergeCell ref="A1:J1"/>
    <mergeCell ref="A2:H2"/>
    <mergeCell ref="A3:C3"/>
    <mergeCell ref="F3:J3"/>
    <mergeCell ref="A5:C5"/>
    <mergeCell ref="D5:D6"/>
    <mergeCell ref="E5:E6"/>
    <mergeCell ref="F5:F6"/>
    <mergeCell ref="G5:G6"/>
    <mergeCell ref="H5:H6"/>
    <mergeCell ref="I5:J5"/>
  </mergeCells>
  <phoneticPr fontId="3" type="noConversion"/>
  <printOptions horizontalCentered="1" verticalCentered="1"/>
  <pageMargins left="0.27559055118110237" right="0.23622047244094491" top="1.0236220472440944" bottom="0.47244094488188981" header="0.51181102362204722" footer="0.23622047244094491"/>
  <pageSetup paperSize="9" scale="70" orientation="portrait" r:id="rId1"/>
  <headerFooter alignWithMargins="0"/>
  <ignoredErrors>
    <ignoredError sqref="D20:F20 D15 F15:I1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보고용2023</vt:lpstr>
      <vt:lpstr>보고용2023!Print_Area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2023-01-03T05:22:07Z</cp:lastPrinted>
  <dcterms:created xsi:type="dcterms:W3CDTF">2005-09-27T01:14:25Z</dcterms:created>
  <dcterms:modified xsi:type="dcterms:W3CDTF">2023-04-06T04:32:46Z</dcterms:modified>
</cp:coreProperties>
</file>