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월보자료,세입목표액달성\지방세세입목표액달성현황(과장님책상)\2021년 목표액\"/>
    </mc:Choice>
  </mc:AlternateContent>
  <bookViews>
    <workbookView xWindow="-15" yWindow="-15" windowWidth="7680" windowHeight="8985" tabRatio="778"/>
  </bookViews>
  <sheets>
    <sheet name="보고용2021" sheetId="64" r:id="rId1"/>
  </sheets>
  <externalReferences>
    <externalReference r:id="rId2"/>
  </externalReferences>
  <definedNames>
    <definedName name="_A615536">'[1]2005국세'!$A$65536</definedName>
    <definedName name="_xlnm.Print_Area" localSheetId="0">보고용2021!$A$1:$J$24</definedName>
  </definedNames>
  <calcPr calcId="162913"/>
</workbook>
</file>

<file path=xl/calcChain.xml><?xml version="1.0" encoding="utf-8"?>
<calcChain xmlns="http://schemas.openxmlformats.org/spreadsheetml/2006/main">
  <c r="E14" i="64" l="1"/>
  <c r="J10" i="64" l="1"/>
  <c r="I23" i="64" l="1"/>
  <c r="H23" i="64"/>
  <c r="F19" i="64"/>
  <c r="E19" i="64"/>
  <c r="D19" i="64"/>
  <c r="D18" i="64" s="1"/>
  <c r="F14" i="64"/>
  <c r="I12" i="64" l="1"/>
  <c r="H11" i="64"/>
  <c r="H16" i="64"/>
  <c r="H17" i="64" l="1"/>
  <c r="J24" i="64" l="1"/>
  <c r="I24" i="64"/>
  <c r="H24" i="64"/>
  <c r="J22" i="64"/>
  <c r="I22" i="64"/>
  <c r="H22" i="64"/>
  <c r="J21" i="64"/>
  <c r="I21" i="64"/>
  <c r="H21" i="64"/>
  <c r="J20" i="64"/>
  <c r="I20" i="64"/>
  <c r="H20" i="64"/>
  <c r="G18" i="64"/>
  <c r="E18" i="64"/>
  <c r="J17" i="64"/>
  <c r="I17" i="64"/>
  <c r="J16" i="64"/>
  <c r="I16" i="64"/>
  <c r="J15" i="64"/>
  <c r="I15" i="64"/>
  <c r="H15" i="64"/>
  <c r="G14" i="64"/>
  <c r="D14" i="64"/>
  <c r="J13" i="64"/>
  <c r="I13" i="64"/>
  <c r="H13" i="64"/>
  <c r="J12" i="64"/>
  <c r="H12" i="64"/>
  <c r="I11" i="64"/>
  <c r="I10" i="64"/>
  <c r="H10" i="64"/>
  <c r="G9" i="64"/>
  <c r="F9" i="64"/>
  <c r="E9" i="64"/>
  <c r="D9" i="64"/>
  <c r="H19" i="64" l="1"/>
  <c r="H18" i="64" s="1"/>
  <c r="G8" i="64"/>
  <c r="G7" i="64" s="1"/>
  <c r="E8" i="64"/>
  <c r="E7" i="64" s="1"/>
  <c r="H14" i="64"/>
  <c r="I19" i="64"/>
  <c r="I9" i="64"/>
  <c r="D8" i="64"/>
  <c r="D7" i="64" s="1"/>
  <c r="F18" i="64"/>
  <c r="J18" i="64" s="1"/>
  <c r="J14" i="64"/>
  <c r="H9" i="64"/>
  <c r="I14" i="64"/>
  <c r="J19" i="64"/>
  <c r="F8" i="64"/>
  <c r="J9" i="64"/>
  <c r="H8" i="64" l="1"/>
  <c r="H7" i="64" s="1"/>
  <c r="I18" i="64"/>
  <c r="I8" i="64"/>
  <c r="J8" i="64"/>
  <c r="F7" i="64"/>
  <c r="I7" i="64" l="1"/>
  <c r="J7" i="64"/>
</calcChain>
</file>

<file path=xl/comments1.xml><?xml version="1.0" encoding="utf-8"?>
<comments xmlns="http://schemas.openxmlformats.org/spreadsheetml/2006/main">
  <authors>
    <author>사용자</author>
    <author>user</author>
  </authors>
  <commentList>
    <comment ref="F10" authorId="0" shapeId="0">
      <text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취득세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돋움"/>
            <family val="3"/>
            <charset val="129"/>
          </rPr>
          <t>등록세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</text>
    </comment>
    <comment ref="F15" authorId="0" shapeId="0">
      <text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지역자원시설세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돋움"/>
            <family val="3"/>
            <charset val="129"/>
          </rPr>
          <t>도시계획세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돋움"/>
            <family val="3"/>
            <charset val="129"/>
          </rPr>
          <t>공동시설세</t>
        </r>
      </text>
    </comment>
    <comment ref="F2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주민세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돋움"/>
            <family val="3"/>
            <charset val="129"/>
          </rPr>
          <t>지방소득세</t>
        </r>
      </text>
    </comment>
  </commentList>
</comments>
</file>

<file path=xl/sharedStrings.xml><?xml version="1.0" encoding="utf-8"?>
<sst xmlns="http://schemas.openxmlformats.org/spreadsheetml/2006/main" count="36" uniqueCount="33">
  <si>
    <t>관</t>
    <phoneticPr fontId="3" type="noConversion"/>
  </si>
  <si>
    <t>항</t>
    <phoneticPr fontId="3" type="noConversion"/>
  </si>
  <si>
    <t>목</t>
    <phoneticPr fontId="3" type="noConversion"/>
  </si>
  <si>
    <t>자동차세</t>
    <phoneticPr fontId="3" type="noConversion"/>
  </si>
  <si>
    <t>취득세</t>
    <phoneticPr fontId="3" type="noConversion"/>
  </si>
  <si>
    <t>세    목</t>
    <phoneticPr fontId="3" type="noConversion"/>
  </si>
  <si>
    <t>보통세</t>
    <phoneticPr fontId="3" type="noConversion"/>
  </si>
  <si>
    <t>목적세</t>
    <phoneticPr fontId="3" type="noConversion"/>
  </si>
  <si>
    <t>지방교육세</t>
    <phoneticPr fontId="3" type="noConversion"/>
  </si>
  <si>
    <t>지난년도</t>
    <phoneticPr fontId="3" type="noConversion"/>
  </si>
  <si>
    <t>지방세 세입목표액 달성현황</t>
    <phoneticPr fontId="3" type="noConversion"/>
  </si>
  <si>
    <t>시세</t>
    <phoneticPr fontId="3" type="noConversion"/>
  </si>
  <si>
    <t>구세</t>
    <phoneticPr fontId="3" type="noConversion"/>
  </si>
  <si>
    <t>합  계</t>
    <phoneticPr fontId="3" type="noConversion"/>
  </si>
  <si>
    <t>소  계</t>
    <phoneticPr fontId="3" type="noConversion"/>
  </si>
  <si>
    <t>재산세</t>
  </si>
  <si>
    <r>
      <t xml:space="preserve">지방소득세
</t>
    </r>
    <r>
      <rPr>
        <sz val="11"/>
        <rFont val="맑은 고딕"/>
        <family val="3"/>
        <charset val="129"/>
      </rPr>
      <t>(종합,양도,법인,특별징수)</t>
    </r>
    <phoneticPr fontId="3" type="noConversion"/>
  </si>
  <si>
    <r>
      <t xml:space="preserve">등록면허세
</t>
    </r>
    <r>
      <rPr>
        <sz val="11"/>
        <rFont val="맑은 고딕"/>
        <family val="3"/>
        <charset val="129"/>
      </rPr>
      <t>(등록분, 면허분)</t>
    </r>
    <phoneticPr fontId="3" type="noConversion"/>
  </si>
  <si>
    <t>`</t>
    <phoneticPr fontId="3" type="noConversion"/>
  </si>
  <si>
    <t>목표액
  (A)</t>
    <phoneticPr fontId="3" type="noConversion"/>
  </si>
  <si>
    <t>부과액
  (B)</t>
    <phoneticPr fontId="3" type="noConversion"/>
  </si>
  <si>
    <t>징수액
  (C)</t>
    <phoneticPr fontId="3" type="noConversion"/>
  </si>
  <si>
    <t>결손액
  (D)</t>
    <phoneticPr fontId="3" type="noConversion"/>
  </si>
  <si>
    <t>미수액
(B-C-D)</t>
    <phoneticPr fontId="3" type="noConversion"/>
  </si>
  <si>
    <t>징수율(%)</t>
    <phoneticPr fontId="3" type="noConversion"/>
  </si>
  <si>
    <t>목표대비
  (A:C)</t>
    <phoneticPr fontId="3" type="noConversion"/>
  </si>
  <si>
    <t>부과대비
(B:C)</t>
    <phoneticPr fontId="3" type="noConversion"/>
  </si>
  <si>
    <t>지방소비세</t>
    <phoneticPr fontId="3" type="noConversion"/>
  </si>
  <si>
    <t>2021 회계연도</t>
    <phoneticPr fontId="3" type="noConversion"/>
  </si>
  <si>
    <r>
      <t xml:space="preserve">주민세
</t>
    </r>
    <r>
      <rPr>
        <sz val="12"/>
        <rFont val="맑은 고딕"/>
        <family val="3"/>
        <charset val="129"/>
      </rPr>
      <t>(개인분)</t>
    </r>
    <phoneticPr fontId="3" type="noConversion"/>
  </si>
  <si>
    <r>
      <t xml:space="preserve">주민세
</t>
    </r>
    <r>
      <rPr>
        <sz val="11"/>
        <rFont val="맑은 고딕"/>
        <family val="3"/>
        <charset val="129"/>
      </rPr>
      <t>(사업소분, 종업원분)</t>
    </r>
    <phoneticPr fontId="3" type="noConversion"/>
  </si>
  <si>
    <r>
      <t xml:space="preserve">지역자원시설세
</t>
    </r>
    <r>
      <rPr>
        <sz val="11"/>
        <rFont val="맑은 고딕"/>
        <family val="3"/>
        <charset val="129"/>
      </rPr>
      <t>(소방분, 특정자원)</t>
    </r>
    <phoneticPr fontId="3" type="noConversion"/>
  </si>
  <si>
    <r>
      <t>(</t>
    </r>
    <r>
      <rPr>
        <sz val="16"/>
        <rFont val="굴림체"/>
        <family val="3"/>
        <charset val="129"/>
      </rPr>
      <t>2021.3.31.</t>
    </r>
    <r>
      <rPr>
        <b/>
        <sz val="16"/>
        <rFont val="굴림체"/>
        <family val="3"/>
        <charset val="129"/>
      </rPr>
      <t xml:space="preserve"> 현재, 단위 : 백만원)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</si>
</sst>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176" formatCode="#,##0_ "/>
    <numFmt numFmtId="177" formatCode="#,##0_ ;[Red]\-#,##0\ "/>
    <numFmt numFmtId="178" formatCode="_ * #,##0_ ;_ * \-#,##0_ ;_ * &quot;-&quot;_ ;_ @_ "/>
    <numFmt numFmtId="179" formatCode="_ * #,##0.00_ ;_ * \-#,##0.00_ ;_ * &quot;-&quot;??_ ;_ @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_);[Red]\(#,##0\)"/>
    <numFmt numFmtId="183" formatCode="&quot;₩&quot;#,##0.00;&quot;₩&quot;\-#,##0.00"/>
    <numFmt numFmtId="184" formatCode="0.00_);[Red]\(0.00\)"/>
    <numFmt numFmtId="185" formatCode="0.00_ "/>
    <numFmt numFmtId="186" formatCode="#,##0.00_);[Red]\(#,##0.00\)"/>
    <numFmt numFmtId="187" formatCode="0.0_ "/>
  </numFmts>
  <fonts count="4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b/>
      <sz val="12"/>
      <name val="Arial"/>
      <family val="2"/>
    </font>
    <font>
      <sz val="12"/>
      <name val="굴림체"/>
      <family val="3"/>
      <charset val="129"/>
    </font>
    <font>
      <sz val="9"/>
      <name val="굴림체"/>
      <family val="3"/>
      <charset val="129"/>
    </font>
    <font>
      <b/>
      <sz val="14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굴림체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b/>
      <sz val="18"/>
      <name val="Arial"/>
      <family val="2"/>
    </font>
    <font>
      <b/>
      <sz val="11"/>
      <name val="Helv"/>
      <family val="2"/>
    </font>
    <font>
      <b/>
      <sz val="16"/>
      <name val="맑은 고딕"/>
      <family val="3"/>
      <charset val="129"/>
    </font>
    <font>
      <b/>
      <sz val="16"/>
      <name val="굴림체"/>
      <family val="3"/>
      <charset val="129"/>
    </font>
    <font>
      <sz val="16"/>
      <name val="맑은 고딕"/>
      <family val="3"/>
      <charset val="129"/>
    </font>
    <font>
      <b/>
      <sz val="48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b/>
      <sz val="16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6"/>
      <name val="굴림체"/>
      <family val="3"/>
      <charset val="129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12"/>
      </left>
      <right style="thick">
        <color indexed="12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12"/>
      </left>
      <right style="thick">
        <color indexed="12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1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12"/>
      </left>
      <right style="thick">
        <color indexed="12"/>
      </right>
      <top style="medium">
        <color indexed="64"/>
      </top>
      <bottom/>
      <diagonal/>
    </border>
    <border>
      <left style="thick">
        <color indexed="12"/>
      </left>
      <right style="thick">
        <color indexed="12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12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12"/>
      </left>
      <right style="thick">
        <color indexed="1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5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/>
    <xf numFmtId="0" fontId="31" fillId="0" borderId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10" fontId="5" fillId="0" borderId="0" applyFont="0" applyFill="0" applyBorder="0" applyAlignment="0" applyProtection="0"/>
    <xf numFmtId="0" fontId="34" fillId="0" borderId="0"/>
    <xf numFmtId="0" fontId="5" fillId="0" borderId="3" applyNumberFormat="0" applyFont="0" applyFill="0" applyAlignment="0" applyProtection="0"/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4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" fillId="21" borderId="5" applyNumberFormat="0" applyFont="0" applyAlignment="0" applyProtection="0">
      <alignment vertical="center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9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0" borderId="12" applyNumberFormat="0" applyAlignment="0" applyProtection="0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0" fillId="0" borderId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4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" fillId="21" borderId="5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0" borderId="12" applyNumberFormat="0" applyAlignment="0" applyProtection="0">
      <alignment vertical="center"/>
    </xf>
  </cellStyleXfs>
  <cellXfs count="117">
    <xf numFmtId="0" fontId="0" fillId="0" borderId="0" xfId="0">
      <alignment vertical="center"/>
    </xf>
    <xf numFmtId="0" fontId="7" fillId="0" borderId="0" xfId="80" applyFont="1" applyAlignment="1">
      <alignment horizontal="center" vertical="center"/>
    </xf>
    <xf numFmtId="184" fontId="8" fillId="0" borderId="0" xfId="80" applyNumberFormat="1" applyFont="1" applyAlignment="1">
      <alignment horizontal="center" vertical="center"/>
    </xf>
    <xf numFmtId="184" fontId="7" fillId="0" borderId="0" xfId="80" applyNumberFormat="1" applyFont="1" applyAlignment="1">
      <alignment horizontal="center" vertical="center"/>
    </xf>
    <xf numFmtId="0" fontId="7" fillId="0" borderId="0" xfId="80" applyFont="1" applyAlignment="1">
      <alignment horizontal="right" vertical="center"/>
    </xf>
    <xf numFmtId="0" fontId="7" fillId="0" borderId="0" xfId="80" applyFont="1" applyBorder="1" applyAlignment="1">
      <alignment horizontal="right" vertical="center"/>
    </xf>
    <xf numFmtId="0" fontId="8" fillId="0" borderId="0" xfId="80" applyFont="1" applyAlignment="1">
      <alignment horizontal="right" vertical="center"/>
    </xf>
    <xf numFmtId="0" fontId="37" fillId="0" borderId="13" xfId="80" applyFont="1" applyBorder="1" applyAlignment="1">
      <alignment horizontal="distributed" vertical="center" indent="1"/>
    </xf>
    <xf numFmtId="182" fontId="44" fillId="0" borderId="26" xfId="80" applyNumberFormat="1" applyFont="1" applyBorder="1" applyAlignment="1">
      <alignment horizontal="right" vertical="center"/>
    </xf>
    <xf numFmtId="182" fontId="44" fillId="0" borderId="2" xfId="64" applyNumberFormat="1" applyFont="1" applyBorder="1" applyAlignment="1">
      <alignment horizontal="right" vertical="center"/>
    </xf>
    <xf numFmtId="182" fontId="44" fillId="0" borderId="26" xfId="64" applyNumberFormat="1" applyFont="1" applyBorder="1" applyAlignment="1">
      <alignment horizontal="right" vertical="center"/>
    </xf>
    <xf numFmtId="182" fontId="44" fillId="0" borderId="27" xfId="64" applyNumberFormat="1" applyFont="1" applyBorder="1" applyAlignment="1">
      <alignment horizontal="right" vertical="center"/>
    </xf>
    <xf numFmtId="177" fontId="44" fillId="24" borderId="28" xfId="64" applyNumberFormat="1" applyFont="1" applyFill="1" applyBorder="1" applyAlignment="1">
      <alignment horizontal="right" vertical="center"/>
    </xf>
    <xf numFmtId="184" fontId="44" fillId="0" borderId="28" xfId="80" applyNumberFormat="1" applyFont="1" applyBorder="1" applyAlignment="1">
      <alignment horizontal="right" vertical="center"/>
    </xf>
    <xf numFmtId="184" fontId="44" fillId="0" borderId="29" xfId="80" applyNumberFormat="1" applyFont="1" applyBorder="1" applyAlignment="1">
      <alignment horizontal="right" vertical="center"/>
    </xf>
    <xf numFmtId="182" fontId="8" fillId="0" borderId="0" xfId="80" applyNumberFormat="1" applyFont="1" applyAlignment="1">
      <alignment horizontal="center" vertical="center"/>
    </xf>
    <xf numFmtId="177" fontId="8" fillId="0" borderId="0" xfId="80" applyNumberFormat="1" applyFont="1" applyAlignment="1">
      <alignment horizontal="center" vertical="center"/>
    </xf>
    <xf numFmtId="186" fontId="8" fillId="0" borderId="0" xfId="80" applyNumberFormat="1" applyFont="1" applyAlignment="1">
      <alignment horizontal="center" vertical="center"/>
    </xf>
    <xf numFmtId="0" fontId="8" fillId="0" borderId="0" xfId="80" applyFont="1" applyAlignment="1">
      <alignment horizontal="center" vertical="center" wrapText="1"/>
    </xf>
    <xf numFmtId="187" fontId="8" fillId="0" borderId="0" xfId="80" applyNumberFormat="1" applyFont="1" applyAlignment="1">
      <alignment horizontal="center" vertical="center"/>
    </xf>
    <xf numFmtId="0" fontId="37" fillId="0" borderId="13" xfId="80" applyFont="1" applyBorder="1" applyAlignment="1">
      <alignment horizontal="distributed" vertical="center" wrapText="1" indent="1"/>
    </xf>
    <xf numFmtId="184" fontId="44" fillId="0" borderId="42" xfId="80" applyNumberFormat="1" applyFont="1" applyBorder="1" applyAlignment="1">
      <alignment horizontal="right" vertical="center"/>
    </xf>
    <xf numFmtId="0" fontId="8" fillId="0" borderId="0" xfId="80" applyFont="1" applyAlignment="1">
      <alignment horizontal="center" vertical="center"/>
    </xf>
    <xf numFmtId="0" fontId="8" fillId="0" borderId="0" xfId="80" applyFont="1" applyAlignment="1">
      <alignment horizontal="center" vertical="center"/>
    </xf>
    <xf numFmtId="0" fontId="8" fillId="0" borderId="0" xfId="80" applyFont="1" applyAlignment="1">
      <alignment horizontal="center" vertical="center"/>
    </xf>
    <xf numFmtId="0" fontId="37" fillId="0" borderId="67" xfId="80" applyFont="1" applyBorder="1" applyAlignment="1">
      <alignment horizontal="center" vertical="center"/>
    </xf>
    <xf numFmtId="0" fontId="37" fillId="0" borderId="68" xfId="80" applyFont="1" applyBorder="1" applyAlignment="1">
      <alignment horizontal="distributed" vertical="center" indent="1"/>
    </xf>
    <xf numFmtId="182" fontId="44" fillId="0" borderId="69" xfId="80" applyNumberFormat="1" applyFont="1" applyBorder="1" applyAlignment="1">
      <alignment horizontal="right" vertical="center"/>
    </xf>
    <xf numFmtId="182" fontId="44" fillId="0" borderId="70" xfId="64" applyNumberFormat="1" applyFont="1" applyBorder="1" applyAlignment="1">
      <alignment horizontal="right" vertical="center"/>
    </xf>
    <xf numFmtId="182" fontId="44" fillId="0" borderId="69" xfId="64" applyNumberFormat="1" applyFont="1" applyBorder="1" applyAlignment="1">
      <alignment horizontal="right" vertical="center"/>
    </xf>
    <xf numFmtId="182" fontId="44" fillId="0" borderId="71" xfId="64" applyNumberFormat="1" applyFont="1" applyBorder="1" applyAlignment="1">
      <alignment horizontal="right" vertical="center"/>
    </xf>
    <xf numFmtId="182" fontId="43" fillId="25" borderId="22" xfId="80" applyNumberFormat="1" applyFont="1" applyFill="1" applyBorder="1" applyAlignment="1">
      <alignment horizontal="right" vertical="center"/>
    </xf>
    <xf numFmtId="182" fontId="43" fillId="25" borderId="0" xfId="64" applyNumberFormat="1" applyFont="1" applyFill="1" applyBorder="1" applyAlignment="1">
      <alignment horizontal="right" vertical="center"/>
    </xf>
    <xf numFmtId="182" fontId="43" fillId="25" borderId="22" xfId="64" applyNumberFormat="1" applyFont="1" applyFill="1" applyBorder="1" applyAlignment="1">
      <alignment horizontal="right" vertical="center"/>
    </xf>
    <xf numFmtId="182" fontId="43" fillId="25" borderId="23" xfId="64" applyNumberFormat="1" applyFont="1" applyFill="1" applyBorder="1" applyAlignment="1">
      <alignment horizontal="right" vertical="center"/>
    </xf>
    <xf numFmtId="177" fontId="43" fillId="25" borderId="24" xfId="64" applyNumberFormat="1" applyFont="1" applyFill="1" applyBorder="1" applyAlignment="1">
      <alignment horizontal="right" vertical="center"/>
    </xf>
    <xf numFmtId="184" fontId="43" fillId="25" borderId="24" xfId="80" applyNumberFormat="1" applyFont="1" applyFill="1" applyBorder="1" applyAlignment="1">
      <alignment horizontal="right" vertical="center"/>
    </xf>
    <xf numFmtId="184" fontId="43" fillId="25" borderId="25" xfId="80" applyNumberFormat="1" applyFont="1" applyFill="1" applyBorder="1" applyAlignment="1">
      <alignment horizontal="right" vertical="center"/>
    </xf>
    <xf numFmtId="182" fontId="43" fillId="25" borderId="33" xfId="80" applyNumberFormat="1" applyFont="1" applyFill="1" applyBorder="1" applyAlignment="1">
      <alignment horizontal="right" vertical="center"/>
    </xf>
    <xf numFmtId="182" fontId="43" fillId="25" borderId="34" xfId="64" applyNumberFormat="1" applyFont="1" applyFill="1" applyBorder="1" applyAlignment="1">
      <alignment horizontal="right" vertical="center"/>
    </xf>
    <xf numFmtId="182" fontId="43" fillId="25" borderId="33" xfId="64" applyNumberFormat="1" applyFont="1" applyFill="1" applyBorder="1" applyAlignment="1">
      <alignment horizontal="right" vertical="center"/>
    </xf>
    <xf numFmtId="182" fontId="43" fillId="25" borderId="35" xfId="64" applyNumberFormat="1" applyFont="1" applyFill="1" applyBorder="1" applyAlignment="1">
      <alignment horizontal="right" vertical="center"/>
    </xf>
    <xf numFmtId="177" fontId="43" fillId="25" borderId="36" xfId="64" applyNumberFormat="1" applyFont="1" applyFill="1" applyBorder="1" applyAlignment="1">
      <alignment horizontal="right" vertical="center"/>
    </xf>
    <xf numFmtId="184" fontId="43" fillId="25" borderId="36" xfId="80" applyNumberFormat="1" applyFont="1" applyFill="1" applyBorder="1" applyAlignment="1">
      <alignment horizontal="right" vertical="center"/>
    </xf>
    <xf numFmtId="184" fontId="43" fillId="25" borderId="37" xfId="64" applyNumberFormat="1" applyFont="1" applyFill="1" applyBorder="1" applyAlignment="1">
      <alignment horizontal="right" vertical="center"/>
    </xf>
    <xf numFmtId="0" fontId="35" fillId="26" borderId="14" xfId="80" applyFont="1" applyFill="1" applyBorder="1" applyAlignment="1">
      <alignment horizontal="distributed" vertical="center" indent="1"/>
    </xf>
    <xf numFmtId="0" fontId="35" fillId="26" borderId="15" xfId="80" applyFont="1" applyFill="1" applyBorder="1" applyAlignment="1">
      <alignment horizontal="distributed" vertical="center" indent="1"/>
    </xf>
    <xf numFmtId="0" fontId="35" fillId="26" borderId="16" xfId="80" applyFont="1" applyFill="1" applyBorder="1" applyAlignment="1">
      <alignment horizontal="distributed" vertical="center" indent="1"/>
    </xf>
    <xf numFmtId="0" fontId="35" fillId="26" borderId="15" xfId="80" applyNumberFormat="1" applyFont="1" applyFill="1" applyBorder="1" applyAlignment="1">
      <alignment horizontal="center" vertical="center" wrapText="1"/>
    </xf>
    <xf numFmtId="0" fontId="35" fillId="26" borderId="17" xfId="80" applyNumberFormat="1" applyFont="1" applyFill="1" applyBorder="1" applyAlignment="1">
      <alignment horizontal="center" vertical="center" wrapText="1"/>
    </xf>
    <xf numFmtId="182" fontId="43" fillId="27" borderId="18" xfId="80" applyNumberFormat="1" applyFont="1" applyFill="1" applyBorder="1" applyAlignment="1">
      <alignment horizontal="right" vertical="center"/>
    </xf>
    <xf numFmtId="182" fontId="43" fillId="27" borderId="19" xfId="80" applyNumberFormat="1" applyFont="1" applyFill="1" applyBorder="1" applyAlignment="1">
      <alignment horizontal="right" vertical="center"/>
    </xf>
    <xf numFmtId="177" fontId="43" fillId="27" borderId="20" xfId="80" applyNumberFormat="1" applyFont="1" applyFill="1" applyBorder="1" applyAlignment="1">
      <alignment horizontal="right" vertical="center"/>
    </xf>
    <xf numFmtId="184" fontId="43" fillId="27" borderId="20" xfId="80" applyNumberFormat="1" applyFont="1" applyFill="1" applyBorder="1" applyAlignment="1">
      <alignment horizontal="right" vertical="center"/>
    </xf>
    <xf numFmtId="184" fontId="43" fillId="27" borderId="21" xfId="80" applyNumberFormat="1" applyFont="1" applyFill="1" applyBorder="1" applyAlignment="1">
      <alignment horizontal="right" vertical="center"/>
    </xf>
    <xf numFmtId="182" fontId="44" fillId="28" borderId="26" xfId="80" applyNumberFormat="1" applyFont="1" applyFill="1" applyBorder="1" applyAlignment="1">
      <alignment horizontal="right" vertical="center"/>
    </xf>
    <xf numFmtId="182" fontId="44" fillId="28" borderId="59" xfId="80" applyNumberFormat="1" applyFont="1" applyFill="1" applyBorder="1" applyAlignment="1">
      <alignment horizontal="right" vertical="center"/>
    </xf>
    <xf numFmtId="182" fontId="44" fillId="28" borderId="60" xfId="80" applyNumberFormat="1" applyFont="1" applyFill="1" applyBorder="1" applyAlignment="1">
      <alignment horizontal="right" vertical="center"/>
    </xf>
    <xf numFmtId="184" fontId="44" fillId="28" borderId="27" xfId="80" applyNumberFormat="1" applyFont="1" applyFill="1" applyBorder="1" applyAlignment="1">
      <alignment horizontal="right" vertical="center"/>
    </xf>
    <xf numFmtId="184" fontId="44" fillId="28" borderId="29" xfId="80" applyNumberFormat="1" applyFont="1" applyFill="1" applyBorder="1" applyAlignment="1">
      <alignment horizontal="right" vertical="center"/>
    </xf>
    <xf numFmtId="182" fontId="44" fillId="28" borderId="26" xfId="64" applyNumberFormat="1" applyFont="1" applyFill="1" applyBorder="1" applyAlignment="1">
      <alignment horizontal="right" vertical="center"/>
    </xf>
    <xf numFmtId="182" fontId="44" fillId="28" borderId="27" xfId="64" applyNumberFormat="1" applyFont="1" applyFill="1" applyBorder="1" applyAlignment="1">
      <alignment horizontal="right" vertical="center"/>
    </xf>
    <xf numFmtId="177" fontId="44" fillId="28" borderId="28" xfId="64" applyNumberFormat="1" applyFont="1" applyFill="1" applyBorder="1" applyAlignment="1">
      <alignment horizontal="right" vertical="center"/>
    </xf>
    <xf numFmtId="184" fontId="44" fillId="28" borderId="28" xfId="80" applyNumberFormat="1" applyFont="1" applyFill="1" applyBorder="1" applyAlignment="1">
      <alignment horizontal="right" vertical="center"/>
    </xf>
    <xf numFmtId="182" fontId="44" fillId="28" borderId="30" xfId="80" applyNumberFormat="1" applyFont="1" applyFill="1" applyBorder="1" applyAlignment="1">
      <alignment horizontal="right" vertical="center"/>
    </xf>
    <xf numFmtId="182" fontId="44" fillId="28" borderId="31" xfId="64" applyNumberFormat="1" applyFont="1" applyFill="1" applyBorder="1" applyAlignment="1">
      <alignment horizontal="right" vertical="center"/>
    </xf>
    <xf numFmtId="176" fontId="44" fillId="28" borderId="30" xfId="64" applyNumberFormat="1" applyFont="1" applyFill="1" applyBorder="1" applyAlignment="1">
      <alignment horizontal="right" vertical="center"/>
    </xf>
    <xf numFmtId="182" fontId="44" fillId="28" borderId="32" xfId="64" applyNumberFormat="1" applyFont="1" applyFill="1" applyBorder="1" applyAlignment="1">
      <alignment horizontal="right" vertical="center"/>
    </xf>
    <xf numFmtId="177" fontId="44" fillId="28" borderId="15" xfId="64" applyNumberFormat="1" applyFont="1" applyFill="1" applyBorder="1" applyAlignment="1">
      <alignment horizontal="right" vertical="center"/>
    </xf>
    <xf numFmtId="185" fontId="44" fillId="28" borderId="15" xfId="80" applyNumberFormat="1" applyFont="1" applyFill="1" applyBorder="1" applyAlignment="1">
      <alignment horizontal="right" vertical="center"/>
    </xf>
    <xf numFmtId="184" fontId="44" fillId="28" borderId="29" xfId="64" applyNumberFormat="1" applyFont="1" applyFill="1" applyBorder="1" applyAlignment="1">
      <alignment horizontal="right" vertical="center"/>
    </xf>
    <xf numFmtId="182" fontId="44" fillId="28" borderId="38" xfId="80" applyNumberFormat="1" applyFont="1" applyFill="1" applyBorder="1" applyAlignment="1">
      <alignment horizontal="right" vertical="center"/>
    </xf>
    <xf numFmtId="182" fontId="44" fillId="28" borderId="39" xfId="64" applyNumberFormat="1" applyFont="1" applyFill="1" applyBorder="1" applyAlignment="1">
      <alignment horizontal="right" vertical="center"/>
    </xf>
    <xf numFmtId="182" fontId="44" fillId="28" borderId="38" xfId="64" applyNumberFormat="1" applyFont="1" applyFill="1" applyBorder="1" applyAlignment="1">
      <alignment horizontal="right" vertical="center"/>
    </xf>
    <xf numFmtId="182" fontId="44" fillId="28" borderId="40" xfId="64" applyNumberFormat="1" applyFont="1" applyFill="1" applyBorder="1" applyAlignment="1">
      <alignment horizontal="right" vertical="center"/>
    </xf>
    <xf numFmtId="177" fontId="44" fillId="28" borderId="41" xfId="64" applyNumberFormat="1" applyFont="1" applyFill="1" applyBorder="1" applyAlignment="1">
      <alignment horizontal="right" vertical="center"/>
    </xf>
    <xf numFmtId="184" fontId="44" fillId="28" borderId="41" xfId="80" applyNumberFormat="1" applyFont="1" applyFill="1" applyBorder="1" applyAlignment="1">
      <alignment horizontal="right" vertical="center"/>
    </xf>
    <xf numFmtId="184" fontId="44" fillId="28" borderId="61" xfId="80" applyNumberFormat="1" applyFont="1" applyFill="1" applyBorder="1" applyAlignment="1">
      <alignment horizontal="right" vertical="center"/>
    </xf>
    <xf numFmtId="0" fontId="38" fillId="0" borderId="0" xfId="80" applyFont="1" applyAlignment="1">
      <alignment horizontal="center" vertical="center"/>
    </xf>
    <xf numFmtId="0" fontId="9" fillId="0" borderId="0" xfId="80" applyFont="1" applyAlignment="1">
      <alignment horizontal="center" vertical="center"/>
    </xf>
    <xf numFmtId="0" fontId="36" fillId="0" borderId="53" xfId="80" applyFont="1" applyBorder="1" applyAlignment="1">
      <alignment horizontal="center" vertical="center"/>
    </xf>
    <xf numFmtId="0" fontId="36" fillId="0" borderId="1" xfId="80" applyFont="1" applyBorder="1" applyAlignment="1">
      <alignment horizontal="center" vertical="center"/>
    </xf>
    <xf numFmtId="0" fontId="36" fillId="0" borderId="54" xfId="80" applyFont="1" applyBorder="1" applyAlignment="1">
      <alignment horizontal="center" vertical="center"/>
    </xf>
    <xf numFmtId="184" fontId="36" fillId="0" borderId="0" xfId="80" applyNumberFormat="1" applyFont="1" applyBorder="1" applyAlignment="1">
      <alignment horizontal="right" vertical="center"/>
    </xf>
    <xf numFmtId="0" fontId="35" fillId="26" borderId="55" xfId="80" applyFont="1" applyFill="1" applyBorder="1" applyAlignment="1">
      <alignment horizontal="distributed" vertical="center" indent="3"/>
    </xf>
    <xf numFmtId="0" fontId="35" fillId="26" borderId="49" xfId="80" applyFont="1" applyFill="1" applyBorder="1" applyAlignment="1">
      <alignment horizontal="distributed" vertical="center" indent="3"/>
    </xf>
    <xf numFmtId="0" fontId="35" fillId="26" borderId="56" xfId="80" applyFont="1" applyFill="1" applyBorder="1" applyAlignment="1">
      <alignment horizontal="distributed" vertical="center" indent="3"/>
    </xf>
    <xf numFmtId="0" fontId="35" fillId="26" borderId="57" xfId="80" applyFont="1" applyFill="1" applyBorder="1" applyAlignment="1">
      <alignment horizontal="center" vertical="center" wrapText="1"/>
    </xf>
    <xf numFmtId="0" fontId="35" fillId="26" borderId="22" xfId="80" applyFont="1" applyFill="1" applyBorder="1" applyAlignment="1">
      <alignment horizontal="center" vertical="center"/>
    </xf>
    <xf numFmtId="0" fontId="35" fillId="26" borderId="62" xfId="80" applyFont="1" applyFill="1" applyBorder="1" applyAlignment="1">
      <alignment horizontal="center" vertical="center" wrapText="1"/>
    </xf>
    <xf numFmtId="0" fontId="35" fillId="26" borderId="63" xfId="80" applyFont="1" applyFill="1" applyBorder="1" applyAlignment="1">
      <alignment horizontal="center" vertical="center"/>
    </xf>
    <xf numFmtId="0" fontId="35" fillId="26" borderId="58" xfId="80" applyFont="1" applyFill="1" applyBorder="1" applyAlignment="1">
      <alignment horizontal="center" vertical="center" wrapText="1"/>
    </xf>
    <xf numFmtId="0" fontId="35" fillId="26" borderId="32" xfId="80" applyFont="1" applyFill="1" applyBorder="1" applyAlignment="1">
      <alignment horizontal="center" vertical="center"/>
    </xf>
    <xf numFmtId="0" fontId="35" fillId="26" borderId="49" xfId="80" applyFont="1" applyFill="1" applyBorder="1" applyAlignment="1">
      <alignment horizontal="center" vertical="center" wrapText="1"/>
    </xf>
    <xf numFmtId="0" fontId="35" fillId="26" borderId="15" xfId="80" applyFont="1" applyFill="1" applyBorder="1" applyAlignment="1">
      <alignment horizontal="center" vertical="center"/>
    </xf>
    <xf numFmtId="184" fontId="35" fillId="26" borderId="49" xfId="80" applyNumberFormat="1" applyFont="1" applyFill="1" applyBorder="1" applyAlignment="1">
      <alignment horizontal="distributed" vertical="center" indent="1"/>
    </xf>
    <xf numFmtId="184" fontId="35" fillId="26" borderId="50" xfId="80" applyNumberFormat="1" applyFont="1" applyFill="1" applyBorder="1" applyAlignment="1">
      <alignment horizontal="distributed" vertical="center" indent="1"/>
    </xf>
    <xf numFmtId="0" fontId="35" fillId="27" borderId="51" xfId="80" applyFont="1" applyFill="1" applyBorder="1" applyAlignment="1">
      <alignment horizontal="center" vertical="center"/>
    </xf>
    <xf numFmtId="0" fontId="35" fillId="27" borderId="52" xfId="80" applyFont="1" applyFill="1" applyBorder="1" applyAlignment="1">
      <alignment horizontal="center" vertical="center"/>
    </xf>
    <xf numFmtId="0" fontId="8" fillId="0" borderId="0" xfId="80" applyFont="1" applyAlignment="1">
      <alignment horizontal="center" vertical="center"/>
    </xf>
    <xf numFmtId="0" fontId="37" fillId="25" borderId="64" xfId="80" applyFont="1" applyFill="1" applyBorder="1" applyAlignment="1">
      <alignment horizontal="center" vertical="center"/>
    </xf>
    <xf numFmtId="0" fontId="37" fillId="25" borderId="34" xfId="80" applyFont="1" applyFill="1" applyBorder="1" applyAlignment="1">
      <alignment horizontal="center" vertical="center"/>
    </xf>
    <xf numFmtId="0" fontId="37" fillId="25" borderId="65" xfId="80" applyFont="1" applyFill="1" applyBorder="1" applyAlignment="1">
      <alignment horizontal="center" vertical="center"/>
    </xf>
    <xf numFmtId="0" fontId="35" fillId="0" borderId="46" xfId="80" applyFont="1" applyFill="1" applyBorder="1" applyAlignment="1">
      <alignment horizontal="center" vertical="center" textRotation="255"/>
    </xf>
    <xf numFmtId="0" fontId="35" fillId="0" borderId="14" xfId="80" applyFont="1" applyFill="1" applyBorder="1" applyAlignment="1">
      <alignment horizontal="center" vertical="center" textRotation="255"/>
    </xf>
    <xf numFmtId="0" fontId="37" fillId="28" borderId="28" xfId="80" applyFont="1" applyFill="1" applyBorder="1" applyAlignment="1">
      <alignment horizontal="distributed" vertical="center" indent="3"/>
    </xf>
    <xf numFmtId="0" fontId="37" fillId="28" borderId="13" xfId="80" applyFont="1" applyFill="1" applyBorder="1" applyAlignment="1">
      <alignment horizontal="distributed" vertical="center" indent="3"/>
    </xf>
    <xf numFmtId="0" fontId="37" fillId="0" borderId="28" xfId="80" applyFont="1" applyBorder="1" applyAlignment="1">
      <alignment horizontal="center" vertical="center"/>
    </xf>
    <xf numFmtId="0" fontId="37" fillId="28" borderId="15" xfId="80" applyFont="1" applyFill="1" applyBorder="1" applyAlignment="1">
      <alignment horizontal="distributed" vertical="center" indent="3"/>
    </xf>
    <xf numFmtId="0" fontId="37" fillId="28" borderId="16" xfId="80" applyFont="1" applyFill="1" applyBorder="1" applyAlignment="1">
      <alignment horizontal="distributed" vertical="center" indent="3"/>
    </xf>
    <xf numFmtId="0" fontId="37" fillId="25" borderId="43" xfId="80" applyFont="1" applyFill="1" applyBorder="1" applyAlignment="1">
      <alignment horizontal="center" vertical="center"/>
    </xf>
    <xf numFmtId="0" fontId="37" fillId="25" borderId="44" xfId="80" applyFont="1" applyFill="1" applyBorder="1" applyAlignment="1">
      <alignment horizontal="center" vertical="center"/>
    </xf>
    <xf numFmtId="0" fontId="37" fillId="25" borderId="45" xfId="80" applyFont="1" applyFill="1" applyBorder="1" applyAlignment="1">
      <alignment horizontal="center" vertical="center"/>
    </xf>
    <xf numFmtId="0" fontId="35" fillId="0" borderId="66" xfId="80" applyFont="1" applyFill="1" applyBorder="1" applyAlignment="1">
      <alignment horizontal="center" vertical="center" textRotation="255"/>
    </xf>
    <xf numFmtId="0" fontId="35" fillId="0" borderId="47" xfId="80" applyFont="1" applyFill="1" applyBorder="1" applyAlignment="1">
      <alignment horizontal="center" vertical="center" textRotation="255"/>
    </xf>
    <xf numFmtId="0" fontId="37" fillId="28" borderId="41" xfId="80" applyFont="1" applyFill="1" applyBorder="1" applyAlignment="1">
      <alignment horizontal="distributed" vertical="center" indent="3"/>
    </xf>
    <xf numFmtId="0" fontId="37" fillId="28" borderId="48" xfId="80" applyFont="1" applyFill="1" applyBorder="1" applyAlignment="1">
      <alignment horizontal="distributed" vertical="center" indent="3"/>
    </xf>
  </cellXfs>
  <cellStyles count="125">
    <cellStyle name="20% - 강조색1" xfId="1" builtinId="30" customBuiltin="1"/>
    <cellStyle name="20% - 강조색1 2" xfId="84"/>
    <cellStyle name="20% - 강조색2" xfId="2" builtinId="34" customBuiltin="1"/>
    <cellStyle name="20% - 강조색2 2" xfId="85"/>
    <cellStyle name="20% - 강조색3" xfId="3" builtinId="38" customBuiltin="1"/>
    <cellStyle name="20% - 강조색3 2" xfId="86"/>
    <cellStyle name="20% - 강조색4" xfId="4" builtinId="42" customBuiltin="1"/>
    <cellStyle name="20% - 강조색4 2" xfId="87"/>
    <cellStyle name="20% - 강조색5" xfId="5" builtinId="46" customBuiltin="1"/>
    <cellStyle name="20% - 강조색5 2" xfId="88"/>
    <cellStyle name="20% - 강조색6" xfId="6" builtinId="50" customBuiltin="1"/>
    <cellStyle name="20% - 강조색6 2" xfId="89"/>
    <cellStyle name="40% - 강조색1" xfId="7" builtinId="31" customBuiltin="1"/>
    <cellStyle name="40% - 강조색1 2" xfId="90"/>
    <cellStyle name="40% - 강조색2" xfId="8" builtinId="35" customBuiltin="1"/>
    <cellStyle name="40% - 강조색2 2" xfId="91"/>
    <cellStyle name="40% - 강조색3" xfId="9" builtinId="39" customBuiltin="1"/>
    <cellStyle name="40% - 강조색3 2" xfId="92"/>
    <cellStyle name="40% - 강조색4" xfId="10" builtinId="43" customBuiltin="1"/>
    <cellStyle name="40% - 강조색4 2" xfId="93"/>
    <cellStyle name="40% - 강조색5" xfId="11" builtinId="47" customBuiltin="1"/>
    <cellStyle name="40% - 강조색5 2" xfId="94"/>
    <cellStyle name="40% - 강조색6" xfId="12" builtinId="51" customBuiltin="1"/>
    <cellStyle name="40% - 강조색6 2" xfId="95"/>
    <cellStyle name="60% - 강조색1" xfId="13" builtinId="32" customBuiltin="1"/>
    <cellStyle name="60% - 강조색1 2" xfId="96"/>
    <cellStyle name="60% - 강조색2" xfId="14" builtinId="36" customBuiltin="1"/>
    <cellStyle name="60% - 강조색2 2" xfId="97"/>
    <cellStyle name="60% - 강조색3" xfId="15" builtinId="40" customBuiltin="1"/>
    <cellStyle name="60% - 강조색3 2" xfId="98"/>
    <cellStyle name="60% - 강조색4" xfId="16" builtinId="44" customBuiltin="1"/>
    <cellStyle name="60% - 강조색4 2" xfId="99"/>
    <cellStyle name="60% - 강조색5" xfId="17" builtinId="48" customBuiltin="1"/>
    <cellStyle name="60% - 강조색5 2" xfId="100"/>
    <cellStyle name="60% - 강조색6" xfId="18" builtinId="52" customBuiltin="1"/>
    <cellStyle name="60% - 강조색6 2" xfId="101"/>
    <cellStyle name="A¨­￠￢￠O [0]_INQUIRY ￠?￥i¨u¡AAⓒ￢Aⓒª " xfId="19"/>
    <cellStyle name="A¨­￠￢￠O_INQUIRY ￠?￥i¨u¡AAⓒ￢Aⓒª " xfId="20"/>
    <cellStyle name="AeE­ [0]_AMT " xfId="21"/>
    <cellStyle name="AeE­_AMT " xfId="22"/>
    <cellStyle name="AeE¡ⓒ [0]_INQUIRY ￠?￥i¨u¡AAⓒ￢Aⓒª " xfId="23"/>
    <cellStyle name="AeE¡ⓒ_INQUIRY ￠?￥i¨u¡AAⓒ￢Aⓒª " xfId="24"/>
    <cellStyle name="AÞ¸¶ [0]_AN°y(1.25) " xfId="25"/>
    <cellStyle name="AÞ¸¶_AN°y(1.25) " xfId="26"/>
    <cellStyle name="C¡IA¨ª_¡ic¨u¡A¨￢I¨￢¡Æ AN¡Æe " xfId="27"/>
    <cellStyle name="C￥AØ_¿μ¾÷CoE² " xfId="28"/>
    <cellStyle name="Comma [0]_ SG&amp;A Bridge " xfId="29"/>
    <cellStyle name="Comma_ SG&amp;A Bridge " xfId="30"/>
    <cellStyle name="Comma0" xfId="31"/>
    <cellStyle name="Curren?_x0012_퐀_x0017_?" xfId="32"/>
    <cellStyle name="Currency [0]_ SG&amp;A Bridge " xfId="33"/>
    <cellStyle name="Currency_ SG&amp;A Bridge " xfId="34"/>
    <cellStyle name="Currency0" xfId="35"/>
    <cellStyle name="Date" xfId="36"/>
    <cellStyle name="Fixed" xfId="37"/>
    <cellStyle name="Header1" xfId="38"/>
    <cellStyle name="Header2" xfId="39"/>
    <cellStyle name="Heading 1" xfId="40"/>
    <cellStyle name="Heading 2" xfId="41"/>
    <cellStyle name="Normal_ SG&amp;A Bridge " xfId="42"/>
    <cellStyle name="Percent [2]" xfId="43"/>
    <cellStyle name="subhead" xfId="44"/>
    <cellStyle name="Total" xfId="45"/>
    <cellStyle name="강조색1" xfId="46" builtinId="29" customBuiltin="1"/>
    <cellStyle name="강조색1 2" xfId="102"/>
    <cellStyle name="강조색2" xfId="47" builtinId="33" customBuiltin="1"/>
    <cellStyle name="강조색2 2" xfId="103"/>
    <cellStyle name="강조색3" xfId="48" builtinId="37" customBuiltin="1"/>
    <cellStyle name="강조색3 2" xfId="104"/>
    <cellStyle name="강조색4" xfId="49" builtinId="41" customBuiltin="1"/>
    <cellStyle name="강조색4 2" xfId="105"/>
    <cellStyle name="강조색5" xfId="50" builtinId="45" customBuiltin="1"/>
    <cellStyle name="강조색5 2" xfId="106"/>
    <cellStyle name="강조색6" xfId="51" builtinId="49" customBuiltin="1"/>
    <cellStyle name="강조색6 2" xfId="107"/>
    <cellStyle name="경고문" xfId="52" builtinId="11" customBuiltin="1"/>
    <cellStyle name="경고문 2" xfId="108"/>
    <cellStyle name="계산" xfId="53" builtinId="22" customBuiltin="1"/>
    <cellStyle name="계산 2" xfId="109"/>
    <cellStyle name="나쁨" xfId="54" builtinId="27" customBuiltin="1"/>
    <cellStyle name="나쁨 2" xfId="110"/>
    <cellStyle name="똿뗦먛귟 [0.00]_PRODUCT DETAIL Q1" xfId="55"/>
    <cellStyle name="똿뗦먛귟_PRODUCT DETAIL Q1" xfId="56"/>
    <cellStyle name="메모" xfId="57" builtinId="10" customBuiltin="1"/>
    <cellStyle name="메모 2" xfId="111"/>
    <cellStyle name="믅됞 [0.00]_PRODUCT DETAIL Q1" xfId="58"/>
    <cellStyle name="믅됞_PRODUCT DETAIL Q1" xfId="59"/>
    <cellStyle name="보통" xfId="60" builtinId="28" customBuiltin="1"/>
    <cellStyle name="보통 2" xfId="112"/>
    <cellStyle name="뷭?_BOOKSHIP" xfId="61"/>
    <cellStyle name="설명 텍스트" xfId="62" builtinId="53" customBuiltin="1"/>
    <cellStyle name="설명 텍스트 2" xfId="113"/>
    <cellStyle name="셀 확인" xfId="63" builtinId="23" customBuiltin="1"/>
    <cellStyle name="셀 확인 2" xfId="114"/>
    <cellStyle name="쉼표 [0]" xfId="64" builtinId="6"/>
    <cellStyle name="쉼표 [0] 2" xfId="65"/>
    <cellStyle name="쉼표 [0] 3" xfId="82"/>
    <cellStyle name="스타일 1" xfId="66"/>
    <cellStyle name="연결된 셀" xfId="67" builtinId="24" customBuiltin="1"/>
    <cellStyle name="연결된 셀 2" xfId="115"/>
    <cellStyle name="요약" xfId="68" builtinId="25" customBuiltin="1"/>
    <cellStyle name="요약 2" xfId="116"/>
    <cellStyle name="입력" xfId="69" builtinId="20" customBuiltin="1"/>
    <cellStyle name="입력 2" xfId="117"/>
    <cellStyle name="제목" xfId="70" builtinId="15" customBuiltin="1"/>
    <cellStyle name="제목 1" xfId="71" builtinId="16" customBuiltin="1"/>
    <cellStyle name="제목 1 2" xfId="118"/>
    <cellStyle name="제목 2" xfId="72" builtinId="17" customBuiltin="1"/>
    <cellStyle name="제목 2 2" xfId="119"/>
    <cellStyle name="제목 3" xfId="73" builtinId="18" customBuiltin="1"/>
    <cellStyle name="제목 3 2" xfId="120"/>
    <cellStyle name="제목 4" xfId="74" builtinId="19" customBuiltin="1"/>
    <cellStyle name="제목 4 2" xfId="121"/>
    <cellStyle name="제목 5" xfId="122"/>
    <cellStyle name="좋음" xfId="75" builtinId="26" customBuiltin="1"/>
    <cellStyle name="좋음 2" xfId="123"/>
    <cellStyle name="출력" xfId="76" builtinId="21" customBuiltin="1"/>
    <cellStyle name="출력 2" xfId="124"/>
    <cellStyle name="콤마 [0]_ 견적기준 FLOW " xfId="77"/>
    <cellStyle name="콤마_ 견적기준 FLOW " xfId="78"/>
    <cellStyle name="표준" xfId="0" builtinId="0"/>
    <cellStyle name="표준 2" xfId="79"/>
    <cellStyle name="표준 3" xfId="81"/>
    <cellStyle name="표준 3 2" xfId="83"/>
    <cellStyle name="표준_2005.08월 총괄" xfId="80"/>
  </cellStyles>
  <dxfs count="0"/>
  <tableStyles count="0" defaultTableStyle="TableStyleMedium9" defaultPivotStyle="PivotStyleLight16"/>
  <colors>
    <mruColors>
      <color rgb="FFCCFF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44608;&#54617;&#49457;_&#49464;&#51077;\3.&#51669;&#49688;&#48372;&#44256;(&#50900;&#48372;)\2006&#51669;&#49688;&#48372;&#44256;\2006.06&#50900;\&#48376;&#523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국세"/>
      <sheetName val="2005광역시세"/>
      <sheetName val="2005광역세외"/>
      <sheetName val="시금고집계"/>
      <sheetName val="시세입(본청+남부+중부+농수+문예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4"/>
  <sheetViews>
    <sheetView tabSelected="1" zoomScale="69" zoomScaleNormal="69" workbookViewId="0">
      <selection activeCell="G20" sqref="G20"/>
    </sheetView>
  </sheetViews>
  <sheetFormatPr defaultRowHeight="11.25"/>
  <cols>
    <col min="1" max="1" width="3.77734375" style="22" bestFit="1" customWidth="1"/>
    <col min="2" max="2" width="3.6640625" style="22" bestFit="1" customWidth="1"/>
    <col min="3" max="3" width="23.88671875" style="22" customWidth="1"/>
    <col min="4" max="8" width="12.77734375" style="6" customWidth="1"/>
    <col min="9" max="10" width="11.77734375" style="2" customWidth="1"/>
    <col min="11" max="11" width="10" style="22" bestFit="1" customWidth="1"/>
    <col min="12" max="16384" width="8.88671875" style="22"/>
  </cols>
  <sheetData>
    <row r="1" spans="1:16" ht="69.75">
      <c r="A1" s="78" t="s">
        <v>10</v>
      </c>
      <c r="B1" s="78"/>
      <c r="C1" s="78"/>
      <c r="D1" s="78"/>
      <c r="E1" s="78"/>
      <c r="F1" s="78"/>
      <c r="G1" s="78"/>
      <c r="H1" s="78"/>
      <c r="I1" s="78"/>
      <c r="J1" s="78"/>
    </row>
    <row r="2" spans="1:16" ht="21" thickBot="1">
      <c r="A2" s="79"/>
      <c r="B2" s="79"/>
      <c r="C2" s="79"/>
      <c r="D2" s="79"/>
      <c r="E2" s="79"/>
      <c r="F2" s="79"/>
      <c r="G2" s="79"/>
      <c r="H2" s="79"/>
      <c r="K2" s="23" t="s">
        <v>18</v>
      </c>
    </row>
    <row r="3" spans="1:16" ht="21" thickBot="1">
      <c r="A3" s="80" t="s">
        <v>28</v>
      </c>
      <c r="B3" s="81"/>
      <c r="C3" s="82"/>
      <c r="D3" s="4"/>
      <c r="E3" s="4"/>
      <c r="F3" s="83" t="s">
        <v>32</v>
      </c>
      <c r="G3" s="83"/>
      <c r="H3" s="83"/>
      <c r="I3" s="83"/>
      <c r="J3" s="83"/>
    </row>
    <row r="4" spans="1:16" ht="15" thickBot="1">
      <c r="A4" s="1"/>
      <c r="B4" s="1"/>
      <c r="C4" s="1"/>
      <c r="D4" s="4"/>
      <c r="E4" s="4"/>
      <c r="F4" s="4"/>
      <c r="G4" s="5"/>
      <c r="H4" s="5"/>
      <c r="I4" s="3"/>
      <c r="J4" s="3"/>
    </row>
    <row r="5" spans="1:16" ht="37.5" customHeight="1" thickTop="1">
      <c r="A5" s="84" t="s">
        <v>5</v>
      </c>
      <c r="B5" s="85"/>
      <c r="C5" s="86"/>
      <c r="D5" s="87" t="s">
        <v>19</v>
      </c>
      <c r="E5" s="89" t="s">
        <v>20</v>
      </c>
      <c r="F5" s="87" t="s">
        <v>21</v>
      </c>
      <c r="G5" s="91" t="s">
        <v>22</v>
      </c>
      <c r="H5" s="93" t="s">
        <v>23</v>
      </c>
      <c r="I5" s="95" t="s">
        <v>24</v>
      </c>
      <c r="J5" s="96"/>
    </row>
    <row r="6" spans="1:16" ht="54.75" customHeight="1" thickBot="1">
      <c r="A6" s="45" t="s">
        <v>0</v>
      </c>
      <c r="B6" s="46" t="s">
        <v>1</v>
      </c>
      <c r="C6" s="47" t="s">
        <v>2</v>
      </c>
      <c r="D6" s="88"/>
      <c r="E6" s="90"/>
      <c r="F6" s="88"/>
      <c r="G6" s="92"/>
      <c r="H6" s="94"/>
      <c r="I6" s="48" t="s">
        <v>25</v>
      </c>
      <c r="J6" s="49" t="s">
        <v>26</v>
      </c>
    </row>
    <row r="7" spans="1:16" ht="44.1" customHeight="1" thickTop="1" thickBot="1">
      <c r="A7" s="97" t="s">
        <v>13</v>
      </c>
      <c r="B7" s="98"/>
      <c r="C7" s="98"/>
      <c r="D7" s="50">
        <f>D8+D18</f>
        <v>367431</v>
      </c>
      <c r="E7" s="50">
        <f>E8+E18</f>
        <v>119193</v>
      </c>
      <c r="F7" s="50">
        <f>F8+F18</f>
        <v>100772</v>
      </c>
      <c r="G7" s="51">
        <f>G8+G18</f>
        <v>134</v>
      </c>
      <c r="H7" s="52">
        <f>H8+H18</f>
        <v>18287</v>
      </c>
      <c r="I7" s="53">
        <f t="shared" ref="I7:I24" si="0">F7/D7*100</f>
        <v>27.426101771489069</v>
      </c>
      <c r="J7" s="54">
        <f t="shared" ref="J7:J24" si="1">F7/E7*100</f>
        <v>84.545233361019527</v>
      </c>
      <c r="L7" s="99"/>
      <c r="M7" s="99"/>
    </row>
    <row r="8" spans="1:16" ht="44.1" customHeight="1" thickTop="1">
      <c r="A8" s="100" t="s">
        <v>14</v>
      </c>
      <c r="B8" s="101"/>
      <c r="C8" s="102"/>
      <c r="D8" s="31">
        <f>D9+D14+D17</f>
        <v>251500</v>
      </c>
      <c r="E8" s="32">
        <f>E9+E14+E17</f>
        <v>106370</v>
      </c>
      <c r="F8" s="33">
        <f>F9+F14+F17</f>
        <v>90146</v>
      </c>
      <c r="G8" s="34">
        <f>G9+G14+G17</f>
        <v>123</v>
      </c>
      <c r="H8" s="35">
        <f>H9+H14+H17</f>
        <v>16101</v>
      </c>
      <c r="I8" s="36">
        <f t="shared" si="0"/>
        <v>35.843339960238566</v>
      </c>
      <c r="J8" s="37">
        <f t="shared" si="1"/>
        <v>84.747579204662969</v>
      </c>
      <c r="O8" s="18"/>
      <c r="P8" s="18"/>
    </row>
    <row r="9" spans="1:16" ht="44.1" customHeight="1">
      <c r="A9" s="103" t="s">
        <v>11</v>
      </c>
      <c r="B9" s="105" t="s">
        <v>6</v>
      </c>
      <c r="C9" s="106"/>
      <c r="D9" s="55">
        <f>SUM(D10:D13)</f>
        <v>209400</v>
      </c>
      <c r="E9" s="55">
        <f>SUM(E10:E13)</f>
        <v>78920</v>
      </c>
      <c r="F9" s="55">
        <f>SUM(F10:F13)</f>
        <v>78120</v>
      </c>
      <c r="G9" s="56">
        <f>SUM(G10:G13)</f>
        <v>0</v>
      </c>
      <c r="H9" s="57">
        <f>SUM(H10:H13)</f>
        <v>800</v>
      </c>
      <c r="I9" s="58">
        <f t="shared" si="0"/>
        <v>37.306590257879655</v>
      </c>
      <c r="J9" s="59">
        <f t="shared" si="1"/>
        <v>98.98631525595539</v>
      </c>
      <c r="L9" s="15"/>
      <c r="M9" s="15"/>
      <c r="N9" s="15"/>
      <c r="O9" s="19"/>
      <c r="P9" s="19"/>
    </row>
    <row r="10" spans="1:16" ht="44.1" customHeight="1">
      <c r="A10" s="103"/>
      <c r="B10" s="107"/>
      <c r="C10" s="7" t="s">
        <v>4</v>
      </c>
      <c r="D10" s="8">
        <v>67600</v>
      </c>
      <c r="E10" s="9">
        <v>41128</v>
      </c>
      <c r="F10" s="10">
        <v>40987</v>
      </c>
      <c r="G10" s="11"/>
      <c r="H10" s="12">
        <f>E10-F10-G10</f>
        <v>141</v>
      </c>
      <c r="I10" s="13">
        <f t="shared" si="0"/>
        <v>60.631656804733723</v>
      </c>
      <c r="J10" s="14">
        <f>F10/E10*100</f>
        <v>99.657167866173907</v>
      </c>
      <c r="L10" s="16"/>
      <c r="M10" s="17"/>
      <c r="N10" s="17"/>
    </row>
    <row r="11" spans="1:16" ht="54" customHeight="1">
      <c r="A11" s="103"/>
      <c r="B11" s="107"/>
      <c r="C11" s="20" t="s">
        <v>29</v>
      </c>
      <c r="D11" s="8">
        <v>1100</v>
      </c>
      <c r="E11" s="9">
        <v>2</v>
      </c>
      <c r="F11" s="10">
        <v>2</v>
      </c>
      <c r="G11" s="11">
        <v>0</v>
      </c>
      <c r="H11" s="12">
        <f>E11-F11-G11</f>
        <v>0</v>
      </c>
      <c r="I11" s="13">
        <f t="shared" si="0"/>
        <v>0.18181818181818182</v>
      </c>
      <c r="J11" s="14">
        <v>0</v>
      </c>
      <c r="L11" s="16"/>
      <c r="M11" s="16"/>
    </row>
    <row r="12" spans="1:16" ht="44.1" customHeight="1">
      <c r="A12" s="103"/>
      <c r="B12" s="107"/>
      <c r="C12" s="7" t="s">
        <v>3</v>
      </c>
      <c r="D12" s="8">
        <v>30700</v>
      </c>
      <c r="E12" s="9">
        <v>14832</v>
      </c>
      <c r="F12" s="10">
        <v>14821</v>
      </c>
      <c r="G12" s="11"/>
      <c r="H12" s="12">
        <f>E12-F12-G12</f>
        <v>11</v>
      </c>
      <c r="I12" s="13">
        <f>F12/D12*100</f>
        <v>48.276872964169385</v>
      </c>
      <c r="J12" s="14">
        <f t="shared" si="1"/>
        <v>99.925836030204962</v>
      </c>
    </row>
    <row r="13" spans="1:16" ht="54.75" customHeight="1">
      <c r="A13" s="103"/>
      <c r="B13" s="107"/>
      <c r="C13" s="20" t="s">
        <v>16</v>
      </c>
      <c r="D13" s="8">
        <v>110000</v>
      </c>
      <c r="E13" s="9">
        <v>22958</v>
      </c>
      <c r="F13" s="10">
        <v>22310</v>
      </c>
      <c r="G13" s="11"/>
      <c r="H13" s="12">
        <f>E13-F13-G13</f>
        <v>648</v>
      </c>
      <c r="I13" s="13">
        <f t="shared" si="0"/>
        <v>20.281818181818181</v>
      </c>
      <c r="J13" s="14">
        <f t="shared" si="1"/>
        <v>97.177454482097744</v>
      </c>
    </row>
    <row r="14" spans="1:16" ht="44.1" customHeight="1">
      <c r="A14" s="103"/>
      <c r="B14" s="105" t="s">
        <v>7</v>
      </c>
      <c r="C14" s="106"/>
      <c r="D14" s="55">
        <f>SUM(D15:D16)</f>
        <v>46300</v>
      </c>
      <c r="E14" s="60">
        <f>SUM(E15:E16)</f>
        <v>9835</v>
      </c>
      <c r="F14" s="60">
        <f>SUM(F15:F16)</f>
        <v>9829</v>
      </c>
      <c r="G14" s="61">
        <f>SUM(G15:G16)</f>
        <v>0</v>
      </c>
      <c r="H14" s="62">
        <f>SUM(H15:H16)</f>
        <v>6</v>
      </c>
      <c r="I14" s="63">
        <f t="shared" si="0"/>
        <v>21.228941684665227</v>
      </c>
      <c r="J14" s="59">
        <f t="shared" si="1"/>
        <v>99.938993390950685</v>
      </c>
    </row>
    <row r="15" spans="1:16" ht="44.1" customHeight="1">
      <c r="A15" s="103"/>
      <c r="B15" s="107"/>
      <c r="C15" s="20" t="s">
        <v>31</v>
      </c>
      <c r="D15" s="8">
        <v>17900</v>
      </c>
      <c r="E15" s="9">
        <v>1109</v>
      </c>
      <c r="F15" s="10">
        <v>1109</v>
      </c>
      <c r="G15" s="11"/>
      <c r="H15" s="12">
        <f>E15-F15-G15</f>
        <v>0</v>
      </c>
      <c r="I15" s="13">
        <f t="shared" si="0"/>
        <v>6.1955307262569832</v>
      </c>
      <c r="J15" s="21">
        <f t="shared" si="1"/>
        <v>100</v>
      </c>
    </row>
    <row r="16" spans="1:16" ht="44.1" customHeight="1">
      <c r="A16" s="103"/>
      <c r="B16" s="107"/>
      <c r="C16" s="7" t="s">
        <v>8</v>
      </c>
      <c r="D16" s="8">
        <v>28400</v>
      </c>
      <c r="E16" s="9">
        <v>8726</v>
      </c>
      <c r="F16" s="10">
        <v>8720</v>
      </c>
      <c r="G16" s="11"/>
      <c r="H16" s="12">
        <f>E16-F16-G16</f>
        <v>6</v>
      </c>
      <c r="I16" s="13">
        <f t="shared" si="0"/>
        <v>30.704225352112672</v>
      </c>
      <c r="J16" s="21">
        <f t="shared" si="1"/>
        <v>99.931239972495987</v>
      </c>
    </row>
    <row r="17" spans="1:12" ht="44.1" customHeight="1" thickBot="1">
      <c r="A17" s="104"/>
      <c r="B17" s="108" t="s">
        <v>9</v>
      </c>
      <c r="C17" s="109"/>
      <c r="D17" s="64">
        <v>-4200</v>
      </c>
      <c r="E17" s="65">
        <v>17615</v>
      </c>
      <c r="F17" s="66">
        <v>2197</v>
      </c>
      <c r="G17" s="67">
        <v>123</v>
      </c>
      <c r="H17" s="68">
        <f>E17-F17-G17</f>
        <v>15295</v>
      </c>
      <c r="I17" s="69">
        <f t="shared" si="0"/>
        <v>-52.309523809523803</v>
      </c>
      <c r="J17" s="59">
        <f t="shared" si="1"/>
        <v>12.472324723247233</v>
      </c>
    </row>
    <row r="18" spans="1:12" ht="44.1" customHeight="1" thickTop="1">
      <c r="A18" s="110" t="s">
        <v>14</v>
      </c>
      <c r="B18" s="111"/>
      <c r="C18" s="112"/>
      <c r="D18" s="38">
        <f>D19+D24</f>
        <v>115931</v>
      </c>
      <c r="E18" s="39">
        <f>E19+E24</f>
        <v>12823</v>
      </c>
      <c r="F18" s="40">
        <f>F19+F24</f>
        <v>10626</v>
      </c>
      <c r="G18" s="41">
        <f>G19+G24</f>
        <v>11</v>
      </c>
      <c r="H18" s="42">
        <f>H19+H24</f>
        <v>2186</v>
      </c>
      <c r="I18" s="43">
        <f t="shared" si="0"/>
        <v>9.1657968964297734</v>
      </c>
      <c r="J18" s="44">
        <f t="shared" si="1"/>
        <v>82.866723855572019</v>
      </c>
    </row>
    <row r="19" spans="1:12" ht="44.1" customHeight="1">
      <c r="A19" s="103" t="s">
        <v>12</v>
      </c>
      <c r="B19" s="105" t="s">
        <v>6</v>
      </c>
      <c r="C19" s="106"/>
      <c r="D19" s="55">
        <f>SUM(D20:D23)</f>
        <v>115281</v>
      </c>
      <c r="E19" s="55">
        <f>SUM(E20:E23)</f>
        <v>10389</v>
      </c>
      <c r="F19" s="55">
        <f>SUM(F20:F23)</f>
        <v>10254</v>
      </c>
      <c r="G19" s="61">
        <v>0</v>
      </c>
      <c r="H19" s="62">
        <f>SUM(H20:H23)</f>
        <v>135</v>
      </c>
      <c r="I19" s="63">
        <f t="shared" si="0"/>
        <v>8.894787519192235</v>
      </c>
      <c r="J19" s="70">
        <f t="shared" si="1"/>
        <v>98.700548657233611</v>
      </c>
    </row>
    <row r="20" spans="1:12" ht="44.1" customHeight="1">
      <c r="A20" s="103"/>
      <c r="B20" s="107"/>
      <c r="C20" s="20" t="s">
        <v>17</v>
      </c>
      <c r="D20" s="8">
        <v>10000</v>
      </c>
      <c r="E20" s="9">
        <v>4341</v>
      </c>
      <c r="F20" s="10">
        <v>4221</v>
      </c>
      <c r="G20" s="11"/>
      <c r="H20" s="12">
        <f>E20-F20-G20</f>
        <v>120</v>
      </c>
      <c r="I20" s="13">
        <f t="shared" si="0"/>
        <v>42.21</v>
      </c>
      <c r="J20" s="21">
        <f t="shared" si="1"/>
        <v>97.235659986178305</v>
      </c>
    </row>
    <row r="21" spans="1:12" ht="44.1" customHeight="1">
      <c r="A21" s="103"/>
      <c r="B21" s="107"/>
      <c r="C21" s="20" t="s">
        <v>30</v>
      </c>
      <c r="D21" s="8">
        <v>17400</v>
      </c>
      <c r="E21" s="9">
        <v>4140</v>
      </c>
      <c r="F21" s="10">
        <v>4134</v>
      </c>
      <c r="G21" s="11"/>
      <c r="H21" s="12">
        <f>E21-F21-G21</f>
        <v>6</v>
      </c>
      <c r="I21" s="13">
        <f t="shared" si="0"/>
        <v>23.758620689655171</v>
      </c>
      <c r="J21" s="21">
        <f t="shared" si="1"/>
        <v>99.85507246376811</v>
      </c>
    </row>
    <row r="22" spans="1:12" ht="44.1" customHeight="1">
      <c r="A22" s="103"/>
      <c r="B22" s="107"/>
      <c r="C22" s="7" t="s">
        <v>15</v>
      </c>
      <c r="D22" s="8">
        <v>85000</v>
      </c>
      <c r="E22" s="9">
        <v>360</v>
      </c>
      <c r="F22" s="10">
        <v>351</v>
      </c>
      <c r="G22" s="11"/>
      <c r="H22" s="12">
        <f>E22-F22-G22</f>
        <v>9</v>
      </c>
      <c r="I22" s="13">
        <f t="shared" si="0"/>
        <v>0.41294117647058826</v>
      </c>
      <c r="J22" s="21">
        <f t="shared" si="1"/>
        <v>97.5</v>
      </c>
      <c r="L22" s="15"/>
    </row>
    <row r="23" spans="1:12" s="24" customFormat="1" ht="44.1" customHeight="1">
      <c r="A23" s="113"/>
      <c r="B23" s="25"/>
      <c r="C23" s="26" t="s">
        <v>27</v>
      </c>
      <c r="D23" s="27">
        <v>2881</v>
      </c>
      <c r="E23" s="28">
        <v>1548</v>
      </c>
      <c r="F23" s="29">
        <v>1548</v>
      </c>
      <c r="G23" s="30"/>
      <c r="H23" s="12">
        <f>E23-F23-G23</f>
        <v>0</v>
      </c>
      <c r="I23" s="13">
        <f t="shared" si="0"/>
        <v>53.731343283582092</v>
      </c>
      <c r="J23" s="21">
        <v>0</v>
      </c>
      <c r="L23" s="15"/>
    </row>
    <row r="24" spans="1:12" ht="44.1" customHeight="1" thickBot="1">
      <c r="A24" s="114"/>
      <c r="B24" s="115" t="s">
        <v>9</v>
      </c>
      <c r="C24" s="116"/>
      <c r="D24" s="71">
        <v>650</v>
      </c>
      <c r="E24" s="72">
        <v>2434</v>
      </c>
      <c r="F24" s="73">
        <v>372</v>
      </c>
      <c r="G24" s="74">
        <v>11</v>
      </c>
      <c r="H24" s="75">
        <f>E24-F24-G24</f>
        <v>2051</v>
      </c>
      <c r="I24" s="76">
        <f t="shared" si="0"/>
        <v>57.230769230769226</v>
      </c>
      <c r="J24" s="77">
        <f t="shared" si="1"/>
        <v>15.283483976992605</v>
      </c>
    </row>
  </sheetData>
  <mergeCells count="25">
    <mergeCell ref="A18:C18"/>
    <mergeCell ref="A19:A24"/>
    <mergeCell ref="B19:C19"/>
    <mergeCell ref="B20:B22"/>
    <mergeCell ref="B24:C24"/>
    <mergeCell ref="A7:C7"/>
    <mergeCell ref="L7:M7"/>
    <mergeCell ref="A8:C8"/>
    <mergeCell ref="A9:A17"/>
    <mergeCell ref="B9:C9"/>
    <mergeCell ref="B10:B13"/>
    <mergeCell ref="B14:C14"/>
    <mergeCell ref="B15:B16"/>
    <mergeCell ref="B17:C17"/>
    <mergeCell ref="A1:J1"/>
    <mergeCell ref="A2:H2"/>
    <mergeCell ref="A3:C3"/>
    <mergeCell ref="F3:J3"/>
    <mergeCell ref="A5:C5"/>
    <mergeCell ref="D5:D6"/>
    <mergeCell ref="E5:E6"/>
    <mergeCell ref="F5:F6"/>
    <mergeCell ref="G5:G6"/>
    <mergeCell ref="H5:H6"/>
    <mergeCell ref="I5:J5"/>
  </mergeCells>
  <phoneticPr fontId="3" type="noConversion"/>
  <printOptions horizontalCentered="1" verticalCentered="1"/>
  <pageMargins left="0.27559055118110237" right="0.23622047244094491" top="1.0236220472440944" bottom="0.47244094488188981" header="0.51181102362204722" footer="0.23622047244094491"/>
  <pageSetup paperSize="9" scale="70" orientation="portrait" r:id="rId1"/>
  <headerFooter alignWithMargins="0"/>
  <ignoredErrors>
    <ignoredError sqref="D19:F19 D14 F14:J1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보고용2021</vt:lpstr>
      <vt:lpstr>보고용2021!Print_Area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2021-04-06T06:54:51Z</cp:lastPrinted>
  <dcterms:created xsi:type="dcterms:W3CDTF">2005-09-27T01:14:25Z</dcterms:created>
  <dcterms:modified xsi:type="dcterms:W3CDTF">2021-04-06T06:57:11Z</dcterms:modified>
</cp:coreProperties>
</file>